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19200" windowHeight="7050" activeTab="2"/>
  </bookViews>
  <sheets>
    <sheet name="Preamble" sheetId="6" r:id="rId1"/>
    <sheet name="Instructions" sheetId="11" r:id="rId2"/>
    <sheet name="Algorithm" sheetId="8" r:id="rId3"/>
    <sheet name="Isolation Gown Levels" sheetId="9" r:id="rId4"/>
    <sheet name="Pre-Amble (3)" sheetId="2" state="hidden" r:id="rId5"/>
  </sheets>
  <calcPr calcId="162913"/>
</workbook>
</file>

<file path=xl/calcChain.xml><?xml version="1.0" encoding="utf-8"?>
<calcChain xmlns="http://schemas.openxmlformats.org/spreadsheetml/2006/main">
  <c r="K26" i="8" l="1"/>
  <c r="L26" i="8" s="1"/>
  <c r="N26" i="8" s="1"/>
  <c r="D26" i="8"/>
  <c r="E26" i="8" s="1"/>
  <c r="H26" i="8" s="1"/>
  <c r="K25" i="8" l="1"/>
  <c r="L25" i="8" s="1"/>
  <c r="N25" i="8" s="1"/>
  <c r="D25" i="8"/>
  <c r="E25" i="8" s="1"/>
  <c r="H25" i="8" s="1"/>
  <c r="F10" i="8"/>
  <c r="N9" i="8"/>
  <c r="K37" i="8" l="1"/>
  <c r="L37" i="8" s="1"/>
  <c r="N37" i="8" s="1"/>
  <c r="D37" i="8"/>
  <c r="E37" i="8" s="1"/>
  <c r="H37" i="8" s="1"/>
  <c r="D36" i="8"/>
  <c r="E36" i="8" s="1"/>
  <c r="H36" i="8" s="1"/>
  <c r="D38" i="8"/>
  <c r="E38" i="8" s="1"/>
  <c r="H38" i="8" s="1"/>
  <c r="D40" i="8"/>
  <c r="E40" i="8" s="1"/>
  <c r="H40" i="8" s="1"/>
  <c r="D39" i="8"/>
  <c r="E39" i="8" s="1"/>
  <c r="H39" i="8" s="1"/>
  <c r="K24" i="8"/>
  <c r="L24" i="8" s="1"/>
  <c r="N24" i="8" s="1"/>
  <c r="D23" i="8"/>
  <c r="E23" i="8" s="1"/>
  <c r="H23" i="8" s="1"/>
  <c r="K23" i="8"/>
  <c r="L23" i="8" s="1"/>
  <c r="N23" i="8" s="1"/>
  <c r="D24" i="8"/>
  <c r="E24" i="8" s="1"/>
  <c r="H24" i="8" s="1"/>
  <c r="K31" i="8"/>
  <c r="L31" i="8" s="1"/>
  <c r="N31" i="8" s="1"/>
  <c r="K40" i="8"/>
  <c r="L40" i="8" s="1"/>
  <c r="N40" i="8" s="1"/>
  <c r="D29" i="8"/>
  <c r="E29" i="8" s="1"/>
  <c r="H29" i="8" s="1"/>
  <c r="K30" i="8"/>
  <c r="L30" i="8" s="1"/>
  <c r="N30" i="8" s="1"/>
  <c r="D27" i="8"/>
  <c r="E27" i="8" s="1"/>
  <c r="H27" i="8" s="1"/>
  <c r="D31" i="8"/>
  <c r="E31" i="8" s="1"/>
  <c r="H31" i="8" s="1"/>
  <c r="K28" i="8"/>
  <c r="L28" i="8" s="1"/>
  <c r="N28" i="8" s="1"/>
  <c r="K32" i="8"/>
  <c r="L32" i="8" s="1"/>
  <c r="N32" i="8" s="1"/>
  <c r="D28" i="8"/>
  <c r="E28" i="8" s="1"/>
  <c r="H28" i="8" s="1"/>
  <c r="D30" i="8"/>
  <c r="E30" i="8" s="1"/>
  <c r="H30" i="8" s="1"/>
  <c r="D32" i="8"/>
  <c r="E32" i="8" s="1"/>
  <c r="H32" i="8" s="1"/>
  <c r="K36" i="8"/>
  <c r="L36" i="8" s="1"/>
  <c r="N36" i="8" s="1"/>
  <c r="K38" i="8"/>
  <c r="L38" i="8" s="1"/>
  <c r="N38" i="8" s="1"/>
  <c r="K39" i="8"/>
  <c r="L39" i="8" s="1"/>
  <c r="N39" i="8" s="1"/>
  <c r="K27" i="8"/>
  <c r="L27" i="8" s="1"/>
  <c r="N27" i="8" s="1"/>
  <c r="K29" i="8"/>
  <c r="L29" i="8" s="1"/>
  <c r="N29" i="8" s="1"/>
  <c r="N33" i="8" l="1"/>
  <c r="N41" i="8" s="1"/>
  <c r="H33" i="8"/>
  <c r="H41" i="8" s="1"/>
</calcChain>
</file>

<file path=xl/comments1.xml><?xml version="1.0" encoding="utf-8"?>
<comments xmlns="http://schemas.openxmlformats.org/spreadsheetml/2006/main">
  <authors>
    <author>FNHA</author>
  </authors>
  <commentList>
    <comment ref="B29" authorId="0" shapeId="0">
      <text>
        <r>
          <rPr>
            <sz val="9"/>
            <color indexed="81"/>
            <rFont val="Tahoma"/>
            <family val="2"/>
          </rPr>
          <t>latex free
unpowdered</t>
        </r>
      </text>
    </comment>
  </commentList>
</comments>
</file>

<file path=xl/sharedStrings.xml><?xml version="1.0" encoding="utf-8"?>
<sst xmlns="http://schemas.openxmlformats.org/spreadsheetml/2006/main" count="106" uniqueCount="98">
  <si>
    <t>1870+</t>
  </si>
  <si>
    <t>1860s</t>
  </si>
  <si>
    <t>need</t>
  </si>
  <si>
    <t>item #</t>
  </si>
  <si>
    <t>price</t>
  </si>
  <si>
    <t>cost</t>
  </si>
  <si>
    <t>Procedure Masks</t>
  </si>
  <si>
    <t>Advance PPE</t>
  </si>
  <si>
    <t>Standard PPE</t>
  </si>
  <si>
    <t>Regular On-Hand Inventory</t>
  </si>
  <si>
    <t>CDE Response Inventory</t>
  </si>
  <si>
    <t>qty/bx</t>
  </si>
  <si>
    <t># boxes</t>
  </si>
  <si>
    <t>fluid impermeable apron</t>
  </si>
  <si>
    <t>Suggested Regular On-Hand Quantity + (0.125xCommunity Population)</t>
  </si>
  <si>
    <t>PPE Inventory Calculations</t>
  </si>
  <si>
    <t>LRTxNCWxHCW = Suggested Regular On-Hand Quantity</t>
  </si>
  <si>
    <t>qty need</t>
  </si>
  <si>
    <t>Suggested Added Quantity for CDE Response</t>
  </si>
  <si>
    <t>Sugested Regular On-Hand Quantity</t>
  </si>
  <si>
    <t>(Auto-Populated)</t>
  </si>
  <si>
    <t>N95 Model</t>
  </si>
  <si>
    <t>Note: Due to more specialized equipment for advance PPE, not all vendors may carry the same products and therefore, options may be limited.</t>
  </si>
  <si>
    <t>yes or no</t>
  </si>
  <si>
    <t>Community Population</t>
  </si>
  <si>
    <t>Longest Restock Time (wks) or LRT (include 4 week backorder if applicable)</t>
  </si>
  <si>
    <r>
      <rPr>
        <b/>
        <u/>
        <sz val="11"/>
        <color theme="1"/>
        <rFont val="Calibri"/>
        <family val="2"/>
        <scheme val="minor"/>
      </rPr>
      <t>Recommended Personal Protective Equipment Supply for First Nations Health Centres and Nursing stations
(</t>
    </r>
    <r>
      <rPr>
        <sz val="11"/>
        <color theme="1"/>
        <rFont val="Calibri"/>
        <family val="2"/>
        <scheme val="minor"/>
      </rPr>
      <t>The attached alogorithm is to provide estimates of PPE to have on hand as well as provide approximate costing for your communicable disease emergency planning)</t>
    </r>
    <r>
      <rPr>
        <b/>
        <u/>
        <sz val="11"/>
        <color theme="1"/>
        <rFont val="Calibri"/>
        <family val="2"/>
        <scheme val="minor"/>
      </rPr>
      <t xml:space="preserve">
</t>
    </r>
    <r>
      <rPr>
        <sz val="11"/>
        <color theme="1"/>
        <rFont val="Calibri"/>
        <family val="2"/>
        <scheme val="minor"/>
      </rPr>
      <t xml:space="preserve">
There are multiple factors that may impact decision-making regarding the amount of personal protective equipment (PPE) that a Community will decide to hold onsite in the event of the emergence of a novel pathogen or outbreak.
Funding for usual staff PPE and PPE inventory (to fill the gap between the declaration of a pandemic and arrival of stockpile supplies from the Federal stockpile) is covered as part of operational funding for Health Centres and Nursing Stations. 
Personal protective equipment is an occupational health employer requirement for health care staff.
Items include:
Routine Standard PPE: 
1) Procedure masks (for staff AND for SYMPTOMATIC clients presenting for care)
2) N95 respirators (only for aresolising procedures)
3) Face shields
4) Gloves
5) Fluid impermeable gowns
6) Adequate quantity of Alcohol-Based Hand Sanitizer
Advanced PPE:
1) All of the above  AND 
2) Fluid Impermeable Hoods
3) Fluid Impermeable Booties
4) Fluid impermeable Apron
There are multiple factors that impact the amount of PPE that a community would require as an onsite CDE supply:
A) Categories of health facility in First Nations Communities impact the amount of PPE:
1) Community Health Centre only 
     a. Delivers public/ community health care services, possibly home care,
     b. No primary care services are offered (e.g., symptomatic patients would seek care elsewhere). 
2) Primary Health Care services provided
     a. Presence of RN(c), NP or MD providing primary care services all or some of the time 
     b. Patient’s ill with respiratory or gastrointestinal symptoms would seek non-urgent care at the health centre. MEDIUM RISK 
3) Nursing Station:
a. Is primary site of health care services for community, provides care (long or short-term) to critically ill patients.
b. Provides services known to aerosolize particulates (intubation, high-flow oxygen, bag and mask ventilation, see: for more).
B) Resupply time to community in normal and difficult conditions
C) Access to other health care services for Community members
D) Relationship with RHA- would any interim supply be available in the lead up to a pandemic? 
There is no single method for calculating adequate and sufficient supply of PPE however, we offer the following algorithm based on relevant information currently available. Each community should assess these calculations and determine which is best suited for their settings.
This algorithm’s parameters is a follows:
1) Longest restock time (this includes currently seen 4 week backorder from suppliers i.e. Stevens, pdc). Please ensure this is added to your count in the algorithm if applicable.
2) Number of acute clients (NCW) seen per week
3) Number of Health Care Worker (HCW)]
4) Community Population
5) Communicable Disease Emergency supply increase based on influenza pandemic assumptions
Considerations:
1) This algorithm assumes that the Health Centre will not be able to divert clients to Acute Care Facilities in the event of an outbreak or pandemic
2) This algorithm does not include quantities for ear-looped procedure masks/surgical masks for symptomatic clients during regular flu season
3) This algorithm’s costing estimates is based on current information (Jan 2020) for 2 most common suppliers used by FNHA facilities
</t>
    </r>
  </si>
  <si>
    <r>
      <rPr>
        <b/>
        <sz val="11"/>
        <color theme="1"/>
        <rFont val="Calibri"/>
        <family val="2"/>
        <scheme val="minor"/>
      </rPr>
      <t>N</t>
    </r>
    <r>
      <rPr>
        <sz val="11"/>
        <color theme="1"/>
        <rFont val="Calibri"/>
        <family val="2"/>
        <scheme val="minor"/>
      </rPr>
      <t xml:space="preserve">umber of acute </t>
    </r>
    <r>
      <rPr>
        <b/>
        <sz val="11"/>
        <color theme="1"/>
        <rFont val="Calibri"/>
        <family val="2"/>
        <scheme val="minor"/>
      </rPr>
      <t>C</t>
    </r>
    <r>
      <rPr>
        <sz val="11"/>
        <color theme="1"/>
        <rFont val="Calibri"/>
        <family val="2"/>
        <scheme val="minor"/>
      </rPr>
      <t xml:space="preserve">lients per </t>
    </r>
    <r>
      <rPr>
        <b/>
        <sz val="11"/>
        <color theme="1"/>
        <rFont val="Calibri"/>
        <family val="2"/>
        <scheme val="minor"/>
      </rPr>
      <t>W</t>
    </r>
    <r>
      <rPr>
        <sz val="11"/>
        <color theme="1"/>
        <rFont val="Calibri"/>
        <family val="2"/>
        <scheme val="minor"/>
      </rPr>
      <t>eek (NCW)</t>
    </r>
  </si>
  <si>
    <r>
      <t xml:space="preserve">Number of </t>
    </r>
    <r>
      <rPr>
        <b/>
        <sz val="11"/>
        <color theme="1"/>
        <rFont val="Calibri"/>
        <family val="2"/>
        <scheme val="minor"/>
      </rPr>
      <t>H</t>
    </r>
    <r>
      <rPr>
        <sz val="11"/>
        <color theme="1"/>
        <rFont val="Calibri"/>
        <family val="2"/>
        <scheme val="minor"/>
      </rPr>
      <t xml:space="preserve">ealth </t>
    </r>
    <r>
      <rPr>
        <b/>
        <sz val="11"/>
        <color theme="1"/>
        <rFont val="Calibri"/>
        <family val="2"/>
        <scheme val="minor"/>
      </rPr>
      <t>C</t>
    </r>
    <r>
      <rPr>
        <sz val="11"/>
        <color theme="1"/>
        <rFont val="Calibri"/>
        <family val="2"/>
        <scheme val="minor"/>
      </rPr>
      <t xml:space="preserve">are </t>
    </r>
    <r>
      <rPr>
        <b/>
        <sz val="11"/>
        <color theme="1"/>
        <rFont val="Calibri"/>
        <family val="2"/>
        <scheme val="minor"/>
      </rPr>
      <t>W</t>
    </r>
    <r>
      <rPr>
        <sz val="11"/>
        <color theme="1"/>
        <rFont val="Calibri"/>
        <family val="2"/>
        <scheme val="minor"/>
      </rPr>
      <t>orkers at one time (HCW)</t>
    </r>
  </si>
  <si>
    <t>12.5 percent increase (based on influenza pandemic assumptions)</t>
  </si>
  <si>
    <t>Gloves - S</t>
  </si>
  <si>
    <t>Face Shields/visor</t>
  </si>
  <si>
    <t xml:space="preserve">                         1860</t>
  </si>
  <si>
    <t xml:space="preserve">                         1860s</t>
  </si>
  <si>
    <t xml:space="preserve">                  M</t>
  </si>
  <si>
    <t xml:space="preserve">                  L</t>
  </si>
  <si>
    <t>Recommended Personal Protective Equipment Supply for First Nations Health Centres and Nursing stations</t>
  </si>
  <si>
    <t>(The attached alogorithm is to provide estimates of PPE to have on hand as well as provide approximate costing for your communicable disease emergency planning)</t>
  </si>
  <si>
    <t>There are multiple factors that may impact decision-making regarding the amount of personal protective equipment (PPE) that a Community will decide to hold onsite in the event of the emergence of a novel pathogen or outbreak.</t>
  </si>
  <si>
    <t>Funding for usual staff PPE and PPE inventory (to fill the gap between the declaration of a pandemic and arrival of stockpile supplies from the Federal stockpile) is covered as part of operational funding for Health Centres and Nursing Stations.</t>
  </si>
  <si>
    <t>Personal protective equipment is an occupational health employer requirement for health care staff.</t>
  </si>
  <si>
    <t>Items include:</t>
  </si>
  <si>
    <t>Routine Standard PPE:</t>
  </si>
  <si>
    <t>1) Procedure masks (for staff AND for SYMPTOMATIC clients presenting for care)</t>
  </si>
  <si>
    <t>3) Face shields</t>
  </si>
  <si>
    <t>4) Gloves</t>
  </si>
  <si>
    <t>5) Fluid impermeable gowns</t>
  </si>
  <si>
    <t>6) Adequate quantity of Alcohol-Based Hand Sanitizer</t>
  </si>
  <si>
    <t>Advanced PPE:</t>
  </si>
  <si>
    <t>1) All of the above  AND</t>
  </si>
  <si>
    <t>2) Fluid Impermeable Hoods</t>
  </si>
  <si>
    <t>3) Fluid Impermeable Booties</t>
  </si>
  <si>
    <t>4) Fluid impermeable Apron</t>
  </si>
  <si>
    <t>There are multiple factors that impact the amount of PPE that a community would require as an onsite CDE supply:</t>
  </si>
  <si>
    <t>A) Categories of health facility in First Nations Communities impact the amount of PPE:</t>
  </si>
  <si>
    <t>1) Community Health Centre only</t>
  </si>
  <si>
    <t xml:space="preserve">     a. Delivers public/ community health care services, possibly home care,</t>
  </si>
  <si>
    <t xml:space="preserve">     b. No primary care services are offered (e.g., symptomatic patients would seek care elsewhere).</t>
  </si>
  <si>
    <t>2) Primary Health Care services provided</t>
  </si>
  <si>
    <t xml:space="preserve">     a. Presence of RN(c), NP or MD providing primary care services all or some of the time</t>
  </si>
  <si>
    <t xml:space="preserve">     b. Patient’s ill with respiratory or gastrointestinal symptoms would seek non-urgent care at the health centre. MEDIUM RISK</t>
  </si>
  <si>
    <t>3) Nursing Station:</t>
  </si>
  <si>
    <t>a. Is primary site of health care services for community, provides care (long or short-term) to critically ill patients.</t>
  </si>
  <si>
    <t>b. Provides services known to aerosolize particulates (intubation, high-flow oxygen, bag and mask ventilation, see: for more).</t>
  </si>
  <si>
    <t>B) Resupply time to community in normal and difficult conditions</t>
  </si>
  <si>
    <t>C) Access to other health care services for Community members</t>
  </si>
  <si>
    <t>D) Relationship with RHA- would any interim supply be available in the lead up to a pandemic?</t>
  </si>
  <si>
    <t>There is no single method for calculating adequate and sufficient supply of PPE however, we offer the following algorithm based on relevant information currently available. Each community should assess these calculations and determine which is best suited for their settings.</t>
  </si>
  <si>
    <t>This algorithm’s parameters is a follows:</t>
  </si>
  <si>
    <t>1) Longest restock time (this includes currently seen 4 week backorder from suppliers i.e. Stevens, pdc). Please ensure this is added to your count in the algorithm if applicable.</t>
  </si>
  <si>
    <t>2) Number of acute clients (NCW) seen per week</t>
  </si>
  <si>
    <t>3) Number of Health Care Worker (HCW)]</t>
  </si>
  <si>
    <t>4) Community Population</t>
  </si>
  <si>
    <t>5) Communicable Disease Emergency supply increase based on influenza pandemic assumptions</t>
  </si>
  <si>
    <t>Considerations:</t>
  </si>
  <si>
    <t>1) This algorithm assumes that the Health Centre will not be able to divert clients to Acute Care Facilities in the event of an outbreak or pandemic</t>
  </si>
  <si>
    <t>2) This algorithm does not include quantities for ear-looped procedure masks/surgical masks for symptomatic clients during regular flu season</t>
  </si>
  <si>
    <r>
      <t xml:space="preserve">Isolation Gowns 
</t>
    </r>
    <r>
      <rPr>
        <sz val="11"/>
        <color theme="1"/>
        <rFont val="Calibri"/>
        <family val="2"/>
        <scheme val="minor"/>
      </rPr>
      <t>(note different degree of fluid resistance based on type of gown)</t>
    </r>
  </si>
  <si>
    <t xml:space="preserve">Please note that Suppliers may be experiencing shortages of Personal Protective Equipment. The product list in this algorithm is an approximation based on current data. Some products may no longer be carried by suppliers and other vendors may need to be sought. </t>
  </si>
  <si>
    <t>Sub-TOTAL</t>
  </si>
  <si>
    <t>Isolation Gown Fluid Resistant Levels</t>
  </si>
  <si>
    <t>N95 Respirator Used by Staff (fit testing required)</t>
  </si>
  <si>
    <t>N95 Resp. - 1870+</t>
  </si>
  <si>
    <t>2) N95 respirators (only for Aerosolized Generating Medical Procedures)</t>
  </si>
  <si>
    <t>Vendor/Supplier</t>
  </si>
  <si>
    <t>Alternate Vendor</t>
  </si>
  <si>
    <t>Estimated PPE Cost Calculation (Please input the unit price per box)</t>
  </si>
  <si>
    <t xml:space="preserve">knee high boot covers
</t>
  </si>
  <si>
    <t xml:space="preserve">AAMI Level 4 Surg/Isol'n Gown  -  S/M
</t>
  </si>
  <si>
    <t xml:space="preserve">AAMI Level 4 Surg/Isol'n Gown  -  L
</t>
  </si>
  <si>
    <t xml:space="preserve">Fluid impermeable surgical hood
</t>
  </si>
  <si>
    <r>
      <t xml:space="preserve">      </t>
    </r>
    <r>
      <rPr>
        <b/>
        <sz val="14"/>
        <color rgb="FF00B050"/>
        <rFont val="Calibri"/>
        <family val="2"/>
        <scheme val="minor"/>
      </rPr>
      <t>(Fill in Only Green Sections and the document will autopopulate)</t>
    </r>
  </si>
  <si>
    <t>Entering Data on the Calculator</t>
  </si>
  <si>
    <t>Please fill in the infomration in the green boxes only</t>
  </si>
  <si>
    <t>If you do not have exact infomration, please estimate i.e. number of acute care clients visit per week (number of clients seen in the clinic per week)</t>
  </si>
  <si>
    <t>If you have a specific vendor/supplier you wish to purchase from, you can enter their product information in the "vendor/supplier" column for each product. This is optional and is a tool that can assist you in quickly calculating the cost of your purchase.</t>
  </si>
  <si>
    <t>Other</t>
  </si>
  <si>
    <t>Please use only numbers in the boxes with the exception of the N95 Respirator section which have a drop-down menu. Please note that there may be other approved Healthcare Respirators. There is a box labelled "other" for this purpose and a gree box beside it for entering its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</si>
</sst>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0"/>
  </numFmts>
  <fonts count="15">
    <font>
      <sz val="11"/>
      <color theme="1"/>
      <name val="Calibri"/>
      <family val="2"/>
      <scheme val="minor"/>
    </font>
    <font>
      <b/>
      <sz val="14"/>
      <color theme="1"/>
      <name val="Calibri"/>
      <family val="2"/>
      <scheme val="minor"/>
    </font>
    <font>
      <sz val="9"/>
      <color indexed="81"/>
      <name val="Tahoma"/>
      <family val="2"/>
    </font>
    <font>
      <sz val="11"/>
      <color theme="1"/>
      <name val="Calibri"/>
      <family val="2"/>
      <scheme val="minor"/>
    </font>
    <font>
      <b/>
      <sz val="11"/>
      <color theme="1"/>
      <name val="Calibri"/>
      <family val="2"/>
      <scheme val="minor"/>
    </font>
    <font>
      <sz val="11"/>
      <color theme="4"/>
      <name val="Calibri"/>
      <family val="2"/>
      <scheme val="minor"/>
    </font>
    <font>
      <b/>
      <sz val="20"/>
      <color theme="1"/>
      <name val="Calibri"/>
      <family val="2"/>
      <scheme val="minor"/>
    </font>
    <font>
      <b/>
      <sz val="13"/>
      <color theme="1"/>
      <name val="Calibri"/>
      <family val="2"/>
      <scheme val="minor"/>
    </font>
    <font>
      <sz val="16"/>
      <color theme="1"/>
      <name val="Calibri"/>
      <family val="2"/>
      <scheme val="minor"/>
    </font>
    <font>
      <b/>
      <u/>
      <sz val="11"/>
      <color theme="1"/>
      <name val="Calibri"/>
      <family val="2"/>
      <scheme val="minor"/>
    </font>
    <font>
      <b/>
      <sz val="11"/>
      <color theme="5" tint="-0.499984740745262"/>
      <name val="Calibri"/>
      <family val="2"/>
      <scheme val="minor"/>
    </font>
    <font>
      <b/>
      <sz val="12"/>
      <color theme="1"/>
      <name val="Calibri"/>
      <family val="2"/>
      <scheme val="minor"/>
    </font>
    <font>
      <sz val="12"/>
      <color theme="1"/>
      <name val="Calibri"/>
      <family val="2"/>
      <scheme val="minor"/>
    </font>
    <font>
      <b/>
      <u/>
      <sz val="20"/>
      <color theme="1"/>
      <name val="Open"/>
    </font>
    <font>
      <b/>
      <sz val="14"/>
      <color rgb="FF00B050"/>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rgb="FF92D050"/>
        <bgColor indexed="64"/>
      </patternFill>
    </fill>
    <fill>
      <patternFill patternType="solid">
        <fgColor theme="8" tint="0.79998168889431442"/>
        <bgColor indexed="64"/>
      </patternFill>
    </fill>
    <fill>
      <patternFill patternType="solid">
        <fgColor theme="5" tint="0.79998168889431442"/>
        <bgColor indexed="64"/>
      </patternFill>
    </fill>
  </fills>
  <borders count="5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
      <left style="thin">
        <color auto="1"/>
      </left>
      <right style="medium">
        <color indexed="64"/>
      </right>
      <top/>
      <bottom style="medium">
        <color indexed="64"/>
      </bottom>
      <diagonal/>
    </border>
    <border>
      <left style="thin">
        <color auto="1"/>
      </left>
      <right/>
      <top style="thin">
        <color auto="1"/>
      </top>
      <bottom style="medium">
        <color indexed="64"/>
      </bottom>
      <diagonal/>
    </border>
    <border>
      <left/>
      <right style="medium">
        <color indexed="64"/>
      </right>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44" fontId="3" fillId="0" borderId="0" applyFont="0" applyFill="0" applyBorder="0" applyAlignment="0" applyProtection="0"/>
  </cellStyleXfs>
  <cellXfs count="180">
    <xf numFmtId="0" fontId="0" fillId="0" borderId="0" xfId="0"/>
    <xf numFmtId="0" fontId="0" fillId="9" borderId="16" xfId="0" applyNumberFormat="1" applyFill="1" applyBorder="1" applyAlignment="1" applyProtection="1">
      <alignment horizontal="center"/>
      <protection locked="0"/>
    </xf>
    <xf numFmtId="0" fontId="0" fillId="9" borderId="7" xfId="0" applyNumberFormat="1" applyFill="1" applyBorder="1" applyAlignment="1" applyProtection="1">
      <alignment horizontal="center"/>
      <protection locked="0"/>
    </xf>
    <xf numFmtId="0" fontId="0" fillId="9" borderId="13" xfId="0" applyNumberFormat="1" applyFill="1" applyBorder="1" applyAlignment="1" applyProtection="1">
      <alignment horizontal="center"/>
      <protection locked="0"/>
    </xf>
    <xf numFmtId="1" fontId="0" fillId="5" borderId="32" xfId="0" applyNumberFormat="1" applyFill="1" applyBorder="1" applyAlignment="1" applyProtection="1">
      <alignment horizontal="center"/>
    </xf>
    <xf numFmtId="0" fontId="0" fillId="7" borderId="13" xfId="1" applyNumberFormat="1" applyFont="1" applyFill="1" applyBorder="1" applyAlignment="1" applyProtection="1">
      <alignment horizontal="center"/>
    </xf>
    <xf numFmtId="0" fontId="4" fillId="2" borderId="36" xfId="0" applyFont="1" applyFill="1" applyBorder="1" applyAlignment="1" applyProtection="1">
      <alignment horizontal="center"/>
    </xf>
    <xf numFmtId="0" fontId="0" fillId="0" borderId="0" xfId="0" applyProtection="1"/>
    <xf numFmtId="0" fontId="7" fillId="6" borderId="15" xfId="0" applyFont="1" applyFill="1" applyBorder="1" applyProtection="1"/>
    <xf numFmtId="0" fontId="0" fillId="6" borderId="11" xfId="0" applyFill="1" applyBorder="1" applyAlignment="1" applyProtection="1">
      <alignment horizontal="center"/>
    </xf>
    <xf numFmtId="0" fontId="0" fillId="6" borderId="11" xfId="0" applyFill="1" applyBorder="1" applyProtection="1"/>
    <xf numFmtId="164" fontId="0" fillId="6" borderId="14" xfId="0" applyNumberFormat="1" applyFill="1" applyBorder="1" applyProtection="1"/>
    <xf numFmtId="0" fontId="0" fillId="6" borderId="4" xfId="0" applyFill="1" applyBorder="1" applyProtection="1"/>
    <xf numFmtId="0" fontId="0" fillId="6" borderId="5" xfId="0" applyFill="1" applyBorder="1" applyProtection="1"/>
    <xf numFmtId="164" fontId="0" fillId="6" borderId="5" xfId="0" applyNumberFormat="1" applyFill="1" applyBorder="1" applyProtection="1"/>
    <xf numFmtId="164" fontId="0" fillId="6" borderId="6" xfId="0" applyNumberFormat="1" applyFill="1" applyBorder="1" applyProtection="1"/>
    <xf numFmtId="0" fontId="0" fillId="6" borderId="28" xfId="0" applyFill="1" applyBorder="1" applyProtection="1"/>
    <xf numFmtId="0" fontId="0" fillId="6" borderId="9" xfId="0" applyFill="1" applyBorder="1" applyAlignment="1" applyProtection="1">
      <alignment horizontal="center"/>
    </xf>
    <xf numFmtId="0" fontId="0" fillId="6" borderId="9" xfId="0" applyFill="1" applyBorder="1" applyProtection="1"/>
    <xf numFmtId="0" fontId="0" fillId="6" borderId="35" xfId="0" applyFill="1" applyBorder="1" applyProtection="1"/>
    <xf numFmtId="0" fontId="0" fillId="6" borderId="8" xfId="0" applyFill="1" applyBorder="1" applyProtection="1"/>
    <xf numFmtId="164" fontId="0" fillId="6" borderId="9" xfId="0" applyNumberFormat="1" applyFill="1" applyBorder="1" applyProtection="1"/>
    <xf numFmtId="164" fontId="0" fillId="6" borderId="10" xfId="0" applyNumberFormat="1" applyFill="1" applyBorder="1" applyProtection="1"/>
    <xf numFmtId="0" fontId="4" fillId="0" borderId="4" xfId="0" applyFont="1" applyBorder="1" applyProtection="1"/>
    <xf numFmtId="0" fontId="0" fillId="8" borderId="5" xfId="0" applyFill="1" applyBorder="1" applyAlignment="1" applyProtection="1">
      <alignment horizontal="center"/>
    </xf>
    <xf numFmtId="164" fontId="0" fillId="0" borderId="6" xfId="0" applyNumberFormat="1" applyBorder="1" applyAlignment="1" applyProtection="1">
      <alignment horizontal="center"/>
    </xf>
    <xf numFmtId="0" fontId="4" fillId="0" borderId="2" xfId="0" quotePrefix="1" applyFont="1" applyBorder="1" applyProtection="1"/>
    <xf numFmtId="0" fontId="4" fillId="0" borderId="2" xfId="0" quotePrefix="1" applyFont="1" applyBorder="1" applyAlignment="1" applyProtection="1">
      <alignment horizontal="left"/>
    </xf>
    <xf numFmtId="0" fontId="4" fillId="0" borderId="2" xfId="0" applyFont="1" applyBorder="1" applyProtection="1"/>
    <xf numFmtId="0" fontId="4" fillId="0" borderId="8" xfId="0" applyFont="1" applyBorder="1" applyProtection="1"/>
    <xf numFmtId="0" fontId="7" fillId="3" borderId="4" xfId="0" applyFont="1" applyFill="1" applyBorder="1" applyAlignment="1" applyProtection="1">
      <alignment vertical="center"/>
    </xf>
    <xf numFmtId="0" fontId="0" fillId="0" borderId="0" xfId="0" applyAlignment="1" applyProtection="1">
      <alignment vertical="center"/>
    </xf>
    <xf numFmtId="0" fontId="0" fillId="3" borderId="2" xfId="0" applyFill="1" applyBorder="1" applyAlignment="1" applyProtection="1">
      <alignment wrapText="1"/>
    </xf>
    <xf numFmtId="0" fontId="0" fillId="3" borderId="2" xfId="0" applyFill="1" applyBorder="1" applyProtection="1"/>
    <xf numFmtId="0" fontId="0" fillId="3" borderId="1" xfId="0" applyFill="1" applyBorder="1" applyAlignment="1" applyProtection="1">
      <alignment horizontal="center" vertical="center"/>
    </xf>
    <xf numFmtId="1" fontId="0" fillId="3" borderId="1" xfId="0" applyNumberFormat="1" applyFill="1" applyBorder="1" applyAlignment="1" applyProtection="1">
      <alignment horizontal="center" vertical="center"/>
    </xf>
    <xf numFmtId="164" fontId="0" fillId="3" borderId="7" xfId="0" applyNumberFormat="1" applyFill="1" applyBorder="1" applyAlignment="1" applyProtection="1">
      <alignment horizontal="center" vertical="center"/>
    </xf>
    <xf numFmtId="164" fontId="0" fillId="7" borderId="7" xfId="0" applyNumberFormat="1" applyFill="1" applyBorder="1" applyAlignment="1" applyProtection="1">
      <alignment horizontal="center" vertical="center"/>
    </xf>
    <xf numFmtId="1" fontId="0" fillId="0" borderId="0" xfId="0" applyNumberFormat="1" applyProtection="1"/>
    <xf numFmtId="164" fontId="0" fillId="0" borderId="0" xfId="0" applyNumberFormat="1" applyProtection="1"/>
    <xf numFmtId="1" fontId="0" fillId="3" borderId="3" xfId="0" applyNumberFormat="1" applyFill="1" applyBorder="1" applyAlignment="1" applyProtection="1">
      <alignment horizontal="center" vertical="center"/>
    </xf>
    <xf numFmtId="0" fontId="0" fillId="9" borderId="10" xfId="0" applyNumberFormat="1" applyFill="1" applyBorder="1" applyAlignment="1" applyProtection="1">
      <alignment horizontal="center"/>
      <protection locked="0"/>
    </xf>
    <xf numFmtId="0" fontId="0" fillId="10" borderId="0" xfId="0" applyFill="1"/>
    <xf numFmtId="0" fontId="0" fillId="10" borderId="0" xfId="0" applyFill="1" applyAlignment="1">
      <alignment vertical="center"/>
    </xf>
    <xf numFmtId="0" fontId="9" fillId="10" borderId="0" xfId="0" applyFont="1" applyFill="1" applyAlignment="1">
      <alignment vertical="center"/>
    </xf>
    <xf numFmtId="0" fontId="1" fillId="8" borderId="42" xfId="0" applyFont="1" applyFill="1" applyBorder="1" applyProtection="1"/>
    <xf numFmtId="0" fontId="4" fillId="2" borderId="0" xfId="0" applyFont="1" applyFill="1" applyBorder="1" applyAlignment="1" applyProtection="1">
      <alignment horizontal="center"/>
    </xf>
    <xf numFmtId="0" fontId="4" fillId="0" borderId="2" xfId="0" applyFont="1" applyBorder="1" applyAlignment="1" applyProtection="1">
      <alignment vertical="center" wrapText="1"/>
    </xf>
    <xf numFmtId="0" fontId="0" fillId="3" borderId="2" xfId="0" applyFill="1" applyBorder="1" applyAlignment="1" applyProtection="1">
      <alignment vertical="center" wrapText="1"/>
    </xf>
    <xf numFmtId="164" fontId="4" fillId="8" borderId="32" xfId="0" applyNumberFormat="1" applyFont="1" applyFill="1" applyBorder="1" applyAlignment="1" applyProtection="1">
      <alignment horizontal="center" vertical="center"/>
    </xf>
    <xf numFmtId="0" fontId="0" fillId="2" borderId="0" xfId="0" applyFill="1" applyProtection="1"/>
    <xf numFmtId="0" fontId="0" fillId="2" borderId="0" xfId="0" applyFill="1" applyAlignment="1" applyProtection="1">
      <alignment vertical="center"/>
    </xf>
    <xf numFmtId="1" fontId="0" fillId="2" borderId="0" xfId="0" applyNumberFormat="1" applyFill="1" applyProtection="1"/>
    <xf numFmtId="164" fontId="0" fillId="2" borderId="0" xfId="0" applyNumberFormat="1" applyFill="1" applyProtection="1"/>
    <xf numFmtId="0" fontId="0" fillId="2" borderId="0" xfId="0" applyFill="1" applyBorder="1" applyAlignment="1" applyProtection="1">
      <alignment horizontal="left"/>
    </xf>
    <xf numFmtId="1" fontId="0" fillId="2" borderId="0" xfId="0" applyNumberFormat="1" applyFill="1" applyBorder="1" applyAlignment="1" applyProtection="1">
      <alignment horizontal="center"/>
    </xf>
    <xf numFmtId="0" fontId="0" fillId="2" borderId="0" xfId="0" applyFill="1" applyBorder="1" applyProtection="1"/>
    <xf numFmtId="0" fontId="0" fillId="2" borderId="0" xfId="0" applyFill="1" applyBorder="1" applyAlignment="1" applyProtection="1"/>
    <xf numFmtId="1" fontId="0" fillId="2" borderId="0" xfId="0" applyNumberFormat="1" applyFill="1" applyBorder="1" applyProtection="1"/>
    <xf numFmtId="164" fontId="0" fillId="2" borderId="0" xfId="0" applyNumberFormat="1" applyFill="1" applyBorder="1" applyProtection="1"/>
    <xf numFmtId="0" fontId="4" fillId="2" borderId="0" xfId="0" applyFont="1" applyFill="1" applyBorder="1" applyAlignment="1" applyProtection="1"/>
    <xf numFmtId="0" fontId="11" fillId="0" borderId="28" xfId="0" applyFont="1" applyBorder="1" applyProtection="1"/>
    <xf numFmtId="0" fontId="11" fillId="0" borderId="20" xfId="0" applyFont="1" applyBorder="1" applyProtection="1"/>
    <xf numFmtId="0" fontId="11" fillId="0" borderId="21" xfId="0" applyFont="1" applyBorder="1" applyProtection="1"/>
    <xf numFmtId="1" fontId="11" fillId="0" borderId="21" xfId="0" applyNumberFormat="1" applyFont="1" applyBorder="1" applyProtection="1"/>
    <xf numFmtId="164" fontId="11" fillId="0" borderId="21" xfId="0" applyNumberFormat="1" applyFont="1" applyBorder="1" applyAlignment="1" applyProtection="1">
      <alignment horizontal="center"/>
    </xf>
    <xf numFmtId="0" fontId="12" fillId="0" borderId="20" xfId="0" applyFont="1" applyBorder="1" applyAlignment="1" applyProtection="1">
      <alignment horizontal="center"/>
    </xf>
    <xf numFmtId="0" fontId="12" fillId="0" borderId="21" xfId="0" applyFont="1" applyBorder="1" applyAlignment="1" applyProtection="1">
      <alignment horizontal="center"/>
    </xf>
    <xf numFmtId="164" fontId="12" fillId="0" borderId="21" xfId="0" applyNumberFormat="1" applyFont="1" applyBorder="1" applyAlignment="1" applyProtection="1">
      <alignment horizontal="center"/>
    </xf>
    <xf numFmtId="164" fontId="11" fillId="0" borderId="32" xfId="0" applyNumberFormat="1" applyFont="1" applyBorder="1" applyAlignment="1" applyProtection="1">
      <alignment horizontal="center"/>
    </xf>
    <xf numFmtId="0" fontId="13" fillId="0" borderId="0" xfId="0" applyFont="1"/>
    <xf numFmtId="0" fontId="0" fillId="5" borderId="0" xfId="0" applyFill="1" applyAlignment="1">
      <alignment vertical="center"/>
    </xf>
    <xf numFmtId="0" fontId="10" fillId="11" borderId="0" xfId="0" applyFont="1" applyFill="1" applyBorder="1" applyAlignment="1" applyProtection="1">
      <alignment horizontal="left" vertical="top" wrapText="1" indent="1"/>
    </xf>
    <xf numFmtId="1" fontId="0" fillId="9" borderId="5" xfId="0" applyNumberFormat="1" applyFill="1" applyBorder="1" applyAlignment="1" applyProtection="1">
      <alignment horizontal="center" vertical="top"/>
      <protection locked="0"/>
    </xf>
    <xf numFmtId="1" fontId="0" fillId="9" borderId="1" xfId="0" applyNumberFormat="1" applyFill="1" applyBorder="1" applyAlignment="1" applyProtection="1">
      <alignment horizontal="center" vertical="top"/>
      <protection locked="0"/>
    </xf>
    <xf numFmtId="1" fontId="0" fillId="9" borderId="1" xfId="0" applyNumberFormat="1" applyFill="1" applyBorder="1" applyAlignment="1" applyProtection="1">
      <alignment horizontal="center" vertical="center"/>
      <protection locked="0"/>
    </xf>
    <xf numFmtId="1" fontId="0" fillId="9" borderId="3" xfId="0" applyNumberFormat="1" applyFill="1" applyBorder="1" applyAlignment="1" applyProtection="1">
      <alignment horizontal="center" vertical="top"/>
      <protection locked="0"/>
    </xf>
    <xf numFmtId="0" fontId="4" fillId="9" borderId="4" xfId="0" applyFont="1" applyFill="1" applyBorder="1" applyAlignment="1" applyProtection="1">
      <alignment horizontal="center"/>
      <protection locked="0"/>
    </xf>
    <xf numFmtId="0" fontId="4" fillId="9" borderId="2" xfId="0" applyFont="1" applyFill="1" applyBorder="1" applyAlignment="1" applyProtection="1">
      <alignment horizontal="center"/>
      <protection locked="0"/>
    </xf>
    <xf numFmtId="0" fontId="4" fillId="9" borderId="2" xfId="0" applyFont="1" applyFill="1" applyBorder="1" applyAlignment="1" applyProtection="1">
      <alignment horizontal="center" vertical="center"/>
      <protection locked="0"/>
    </xf>
    <xf numFmtId="0" fontId="4" fillId="9" borderId="12" xfId="0" applyFont="1" applyFill="1" applyBorder="1" applyAlignment="1" applyProtection="1">
      <alignment horizontal="center"/>
      <protection locked="0"/>
    </xf>
    <xf numFmtId="0" fontId="0" fillId="0" borderId="6" xfId="0" applyNumberFormat="1" applyBorder="1" applyAlignment="1" applyProtection="1">
      <alignment horizontal="center"/>
    </xf>
    <xf numFmtId="1" fontId="0" fillId="6" borderId="5" xfId="0" applyNumberFormat="1" applyFill="1" applyBorder="1" applyAlignment="1" applyProtection="1">
      <alignment horizontal="center"/>
    </xf>
    <xf numFmtId="1" fontId="0" fillId="6" borderId="11" xfId="0" applyNumberFormat="1" applyFill="1" applyBorder="1" applyAlignment="1" applyProtection="1">
      <alignment horizontal="center"/>
    </xf>
    <xf numFmtId="1" fontId="0" fillId="6" borderId="1" xfId="0" applyNumberFormat="1" applyFill="1" applyBorder="1" applyAlignment="1" applyProtection="1">
      <alignment horizontal="center"/>
    </xf>
    <xf numFmtId="1" fontId="0" fillId="6" borderId="1" xfId="0" applyNumberFormat="1" applyFill="1" applyBorder="1" applyAlignment="1" applyProtection="1">
      <alignment horizontal="center" vertical="center"/>
    </xf>
    <xf numFmtId="1" fontId="0" fillId="6" borderId="3" xfId="0" applyNumberFormat="1" applyFill="1" applyBorder="1" applyAlignment="1" applyProtection="1">
      <alignment horizontal="center"/>
    </xf>
    <xf numFmtId="0" fontId="0" fillId="9" borderId="2" xfId="0" applyFill="1" applyBorder="1" applyAlignment="1" applyProtection="1">
      <alignment vertical="center"/>
      <protection locked="0"/>
    </xf>
    <xf numFmtId="0" fontId="0" fillId="9" borderId="2" xfId="0" applyFill="1" applyBorder="1" applyProtection="1">
      <protection locked="0"/>
    </xf>
    <xf numFmtId="1" fontId="0" fillId="9" borderId="1" xfId="0" applyNumberFormat="1" applyFill="1" applyBorder="1" applyAlignment="1" applyProtection="1">
      <alignment vertical="center"/>
      <protection locked="0"/>
    </xf>
    <xf numFmtId="0" fontId="0" fillId="10" borderId="0" xfId="0" applyFill="1" applyAlignment="1">
      <alignment vertical="center" wrapText="1"/>
    </xf>
    <xf numFmtId="0" fontId="0" fillId="0" borderId="8" xfId="0" applyFill="1" applyBorder="1" applyAlignment="1" applyProtection="1">
      <alignment horizontal="center"/>
    </xf>
    <xf numFmtId="0" fontId="4" fillId="0" borderId="2" xfId="0" quotePrefix="1" applyFont="1" applyBorder="1" applyAlignment="1" applyProtection="1">
      <alignment horizontal="center"/>
    </xf>
    <xf numFmtId="0" fontId="0" fillId="9" borderId="9" xfId="0" applyFill="1" applyBorder="1" applyAlignment="1" applyProtection="1">
      <alignment horizontal="center"/>
      <protection locked="0"/>
    </xf>
    <xf numFmtId="0" fontId="0" fillId="9" borderId="5" xfId="0" applyFill="1" applyBorder="1" applyAlignment="1" applyProtection="1">
      <alignment horizontal="center"/>
      <protection locked="0"/>
    </xf>
    <xf numFmtId="0" fontId="0" fillId="9" borderId="1" xfId="0" applyFill="1" applyBorder="1" applyAlignment="1" applyProtection="1">
      <alignment horizontal="center"/>
      <protection locked="0"/>
    </xf>
    <xf numFmtId="0" fontId="0" fillId="9" borderId="1" xfId="0" applyFill="1" applyBorder="1" applyAlignment="1" applyProtection="1">
      <alignment horizontal="center" vertical="center"/>
      <protection locked="0"/>
    </xf>
    <xf numFmtId="0" fontId="0" fillId="9" borderId="3" xfId="0" applyFill="1" applyBorder="1" applyAlignment="1" applyProtection="1">
      <alignment horizontal="center"/>
      <protection locked="0"/>
    </xf>
    <xf numFmtId="164" fontId="5" fillId="9" borderId="5" xfId="0" applyNumberFormat="1" applyFont="1" applyFill="1" applyBorder="1" applyAlignment="1" applyProtection="1">
      <alignment horizontal="center"/>
      <protection locked="0"/>
    </xf>
    <xf numFmtId="164" fontId="5" fillId="9" borderId="1" xfId="0" applyNumberFormat="1" applyFont="1" applyFill="1" applyBorder="1" applyAlignment="1" applyProtection="1">
      <alignment horizontal="center"/>
      <protection locked="0"/>
    </xf>
    <xf numFmtId="164" fontId="5" fillId="9" borderId="1" xfId="0" applyNumberFormat="1" applyFont="1" applyFill="1" applyBorder="1" applyAlignment="1" applyProtection="1">
      <alignment horizontal="center" vertical="center"/>
      <protection locked="0"/>
    </xf>
    <xf numFmtId="164" fontId="5" fillId="9" borderId="3" xfId="0" applyNumberFormat="1" applyFont="1" applyFill="1" applyBorder="1" applyAlignment="1" applyProtection="1">
      <alignment horizontal="center"/>
      <protection locked="0"/>
    </xf>
    <xf numFmtId="8" fontId="5" fillId="9" borderId="5" xfId="0" applyNumberFormat="1" applyFont="1" applyFill="1" applyBorder="1" applyAlignment="1" applyProtection="1">
      <alignment horizontal="center" vertical="top"/>
      <protection locked="0"/>
    </xf>
    <xf numFmtId="8" fontId="5" fillId="9" borderId="1" xfId="0" applyNumberFormat="1" applyFont="1" applyFill="1" applyBorder="1" applyAlignment="1" applyProtection="1">
      <alignment horizontal="center" vertical="top"/>
      <protection locked="0"/>
    </xf>
    <xf numFmtId="8" fontId="5" fillId="9" borderId="1" xfId="0" applyNumberFormat="1" applyFont="1" applyFill="1" applyBorder="1" applyAlignment="1" applyProtection="1">
      <alignment horizontal="center" vertical="center"/>
      <protection locked="0"/>
    </xf>
    <xf numFmtId="8" fontId="5" fillId="9" borderId="3" xfId="0" applyNumberFormat="1" applyFont="1" applyFill="1" applyBorder="1" applyAlignment="1" applyProtection="1">
      <alignment horizontal="center" vertical="top"/>
      <protection locked="0"/>
    </xf>
    <xf numFmtId="0" fontId="0" fillId="9" borderId="1" xfId="0" applyFill="1" applyBorder="1" applyAlignment="1" applyProtection="1">
      <alignment vertical="center"/>
      <protection locked="0"/>
    </xf>
    <xf numFmtId="0" fontId="0" fillId="9" borderId="24"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164" fontId="0" fillId="9" borderId="1" xfId="0" applyNumberFormat="1" applyFill="1" applyBorder="1" applyAlignment="1" applyProtection="1">
      <alignment horizontal="center" vertical="center"/>
      <protection locked="0"/>
    </xf>
    <xf numFmtId="44" fontId="0" fillId="9" borderId="3" xfId="1" applyFont="1" applyFill="1" applyBorder="1" applyAlignment="1" applyProtection="1">
      <alignment horizontal="center" vertical="center"/>
      <protection locked="0"/>
    </xf>
    <xf numFmtId="0" fontId="11" fillId="8" borderId="20" xfId="0" applyFont="1" applyFill="1" applyBorder="1" applyAlignment="1" applyProtection="1">
      <alignment horizontal="center"/>
    </xf>
    <xf numFmtId="0" fontId="11" fillId="8" borderId="21" xfId="0" applyFont="1" applyFill="1" applyBorder="1" applyAlignment="1" applyProtection="1">
      <alignment horizontal="center"/>
    </xf>
    <xf numFmtId="0" fontId="11" fillId="8" borderId="32" xfId="0" applyFont="1" applyFill="1" applyBorder="1" applyAlignment="1" applyProtection="1">
      <alignment horizontal="center"/>
    </xf>
    <xf numFmtId="0" fontId="0" fillId="0" borderId="2" xfId="0" applyBorder="1" applyAlignment="1" applyProtection="1">
      <alignment horizontal="center"/>
    </xf>
    <xf numFmtId="0" fontId="0" fillId="0" borderId="1" xfId="0" applyBorder="1" applyAlignment="1" applyProtection="1">
      <alignment horizontal="center"/>
    </xf>
    <xf numFmtId="0" fontId="0" fillId="0" borderId="12" xfId="0" applyBorder="1" applyAlignment="1" applyProtection="1">
      <alignment horizontal="center"/>
    </xf>
    <xf numFmtId="0" fontId="0" fillId="0" borderId="3" xfId="0" applyBorder="1" applyAlignment="1" applyProtection="1">
      <alignment horizontal="center"/>
    </xf>
    <xf numFmtId="0" fontId="7" fillId="4" borderId="25" xfId="0" applyFont="1" applyFill="1" applyBorder="1" applyAlignment="1" applyProtection="1">
      <alignment horizontal="center"/>
    </xf>
    <xf numFmtId="0" fontId="7" fillId="4" borderId="26" xfId="0" applyFont="1" applyFill="1" applyBorder="1" applyAlignment="1" applyProtection="1">
      <alignment horizontal="center"/>
    </xf>
    <xf numFmtId="0" fontId="7" fillId="4" borderId="27" xfId="0" applyFont="1" applyFill="1" applyBorder="1" applyAlignment="1" applyProtection="1">
      <alignment horizontal="center"/>
    </xf>
    <xf numFmtId="0" fontId="4" fillId="4" borderId="28" xfId="0" applyFont="1" applyFill="1" applyBorder="1" applyAlignment="1" applyProtection="1">
      <alignment horizontal="center"/>
    </xf>
    <xf numFmtId="0" fontId="4" fillId="4" borderId="29" xfId="0" applyFont="1" applyFill="1" applyBorder="1" applyAlignment="1" applyProtection="1">
      <alignment horizontal="center"/>
    </xf>
    <xf numFmtId="0" fontId="4" fillId="4" borderId="30" xfId="0" applyFont="1" applyFill="1" applyBorder="1" applyAlignment="1" applyProtection="1">
      <alignment horizontal="center"/>
    </xf>
    <xf numFmtId="0" fontId="0" fillId="3" borderId="43"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0" fillId="3" borderId="44" xfId="0" applyFill="1" applyBorder="1" applyAlignment="1" applyProtection="1">
      <alignment horizontal="center" vertical="center" wrapText="1"/>
    </xf>
    <xf numFmtId="0" fontId="0" fillId="5" borderId="20" xfId="0" applyFill="1" applyBorder="1" applyAlignment="1" applyProtection="1">
      <alignment horizontal="left"/>
    </xf>
    <xf numFmtId="0" fontId="0" fillId="5" borderId="21" xfId="0" applyFill="1" applyBorder="1" applyAlignment="1" applyProtection="1">
      <alignment horizontal="left"/>
    </xf>
    <xf numFmtId="0" fontId="4" fillId="2" borderId="25" xfId="0" applyFont="1" applyFill="1" applyBorder="1" applyAlignment="1" applyProtection="1">
      <alignment horizontal="center"/>
    </xf>
    <xf numFmtId="0" fontId="4" fillId="2" borderId="26" xfId="0" applyFont="1" applyFill="1" applyBorder="1" applyAlignment="1" applyProtection="1">
      <alignment horizontal="center"/>
    </xf>
    <xf numFmtId="0" fontId="4" fillId="2" borderId="27" xfId="0" applyFont="1" applyFill="1" applyBorder="1" applyAlignment="1" applyProtection="1">
      <alignment horizontal="center"/>
    </xf>
    <xf numFmtId="0" fontId="4" fillId="2" borderId="17" xfId="0" applyFont="1" applyFill="1" applyBorder="1" applyAlignment="1" applyProtection="1">
      <alignment horizontal="center"/>
    </xf>
    <xf numFmtId="0" fontId="4" fillId="2" borderId="0" xfId="0" applyFont="1" applyFill="1" applyBorder="1" applyAlignment="1" applyProtection="1">
      <alignment horizontal="center"/>
    </xf>
    <xf numFmtId="0" fontId="4" fillId="2" borderId="28" xfId="0" applyFont="1" applyFill="1" applyBorder="1" applyAlignment="1" applyProtection="1">
      <alignment horizontal="center"/>
    </xf>
    <xf numFmtId="0" fontId="4" fillId="2" borderId="29" xfId="0" applyFont="1" applyFill="1" applyBorder="1" applyAlignment="1" applyProtection="1">
      <alignment horizontal="center"/>
    </xf>
    <xf numFmtId="0" fontId="4" fillId="2" borderId="30" xfId="0" applyFont="1" applyFill="1" applyBorder="1" applyAlignment="1" applyProtection="1">
      <alignment horizontal="center"/>
    </xf>
    <xf numFmtId="0" fontId="10" fillId="11" borderId="45" xfId="0" applyFont="1" applyFill="1" applyBorder="1" applyAlignment="1" applyProtection="1">
      <alignment horizontal="left" vertical="top" wrapText="1" indent="1"/>
    </xf>
    <xf numFmtId="0" fontId="10" fillId="11" borderId="46" xfId="0" applyFont="1" applyFill="1" applyBorder="1" applyAlignment="1" applyProtection="1">
      <alignment horizontal="left" vertical="top" wrapText="1" indent="1"/>
    </xf>
    <xf numFmtId="0" fontId="10" fillId="11" borderId="47" xfId="0" applyFont="1" applyFill="1" applyBorder="1" applyAlignment="1" applyProtection="1">
      <alignment horizontal="left" vertical="top" wrapText="1" indent="1"/>
    </xf>
    <xf numFmtId="0" fontId="10" fillId="11" borderId="48" xfId="0" applyFont="1" applyFill="1" applyBorder="1" applyAlignment="1" applyProtection="1">
      <alignment horizontal="left" vertical="top" wrapText="1" indent="1"/>
    </xf>
    <xf numFmtId="0" fontId="10" fillId="11" borderId="0" xfId="0" applyFont="1" applyFill="1" applyBorder="1" applyAlignment="1" applyProtection="1">
      <alignment horizontal="left" vertical="top" wrapText="1" indent="1"/>
    </xf>
    <xf numFmtId="0" fontId="10" fillId="11" borderId="49" xfId="0" applyFont="1" applyFill="1" applyBorder="1" applyAlignment="1" applyProtection="1">
      <alignment horizontal="left" vertical="top" wrapText="1" indent="1"/>
    </xf>
    <xf numFmtId="0" fontId="10" fillId="11" borderId="50" xfId="0" applyFont="1" applyFill="1" applyBorder="1" applyAlignment="1" applyProtection="1">
      <alignment horizontal="left" vertical="top" wrapText="1" indent="1"/>
    </xf>
    <xf numFmtId="0" fontId="10" fillId="11" borderId="51" xfId="0" applyFont="1" applyFill="1" applyBorder="1" applyAlignment="1" applyProtection="1">
      <alignment horizontal="left" vertical="top" wrapText="1" indent="1"/>
    </xf>
    <xf numFmtId="0" fontId="10" fillId="11" borderId="52" xfId="0" applyFont="1" applyFill="1" applyBorder="1" applyAlignment="1" applyProtection="1">
      <alignment horizontal="left" vertical="top" wrapText="1" indent="1"/>
    </xf>
    <xf numFmtId="0" fontId="0" fillId="2" borderId="0" xfId="0" applyFill="1" applyBorder="1" applyAlignment="1" applyProtection="1">
      <alignment horizontal="center"/>
    </xf>
    <xf numFmtId="0" fontId="8" fillId="2" borderId="0" xfId="0" applyFont="1" applyFill="1" applyBorder="1" applyAlignment="1" applyProtection="1">
      <alignment horizontal="center" wrapText="1"/>
      <protection locked="0"/>
    </xf>
    <xf numFmtId="0" fontId="8" fillId="2" borderId="29" xfId="0" applyFont="1" applyFill="1" applyBorder="1" applyAlignment="1" applyProtection="1">
      <alignment horizontal="center" wrapText="1"/>
      <protection locked="0"/>
    </xf>
    <xf numFmtId="0" fontId="6" fillId="4" borderId="25" xfId="0" applyFont="1" applyFill="1" applyBorder="1" applyAlignment="1" applyProtection="1">
      <alignment horizontal="center"/>
    </xf>
    <xf numFmtId="0" fontId="6" fillId="4" borderId="26" xfId="0" applyFont="1" applyFill="1" applyBorder="1" applyAlignment="1" applyProtection="1">
      <alignment horizontal="center"/>
    </xf>
    <xf numFmtId="0" fontId="6" fillId="4" borderId="27" xfId="0" applyFont="1" applyFill="1" applyBorder="1" applyAlignment="1" applyProtection="1">
      <alignment horizontal="center"/>
    </xf>
    <xf numFmtId="0" fontId="1" fillId="4" borderId="28" xfId="0" applyFont="1" applyFill="1" applyBorder="1" applyAlignment="1" applyProtection="1">
      <alignment horizontal="center"/>
    </xf>
    <xf numFmtId="0" fontId="1" fillId="4" borderId="29" xfId="0" applyFont="1" applyFill="1" applyBorder="1" applyAlignment="1" applyProtection="1">
      <alignment horizontal="center"/>
    </xf>
    <xf numFmtId="0" fontId="1" fillId="4" borderId="30" xfId="0" applyFont="1" applyFill="1" applyBorder="1" applyAlignment="1" applyProtection="1">
      <alignment horizontal="center"/>
    </xf>
    <xf numFmtId="0" fontId="7" fillId="2" borderId="17" xfId="0" applyFont="1" applyFill="1" applyBorder="1" applyAlignment="1" applyProtection="1">
      <alignment horizontal="center"/>
    </xf>
    <xf numFmtId="0" fontId="7" fillId="2" borderId="0" xfId="0" applyFont="1" applyFill="1" applyBorder="1" applyAlignment="1" applyProtection="1">
      <alignment horizontal="center"/>
    </xf>
    <xf numFmtId="0" fontId="7" fillId="2" borderId="36" xfId="0" applyFont="1" applyFill="1" applyBorder="1" applyAlignment="1" applyProtection="1">
      <alignment horizontal="center"/>
    </xf>
    <xf numFmtId="0" fontId="0" fillId="0" borderId="39" xfId="0" applyBorder="1" applyAlignment="1" applyProtection="1">
      <alignment horizontal="left" vertical="center"/>
    </xf>
    <xf numFmtId="0" fontId="0" fillId="0" borderId="40" xfId="0" applyBorder="1" applyAlignment="1" applyProtection="1">
      <alignment horizontal="left" vertical="center"/>
    </xf>
    <xf numFmtId="0" fontId="0" fillId="0" borderId="41" xfId="0" applyBorder="1" applyAlignment="1" applyProtection="1">
      <alignment horizontal="left" vertical="center"/>
    </xf>
    <xf numFmtId="0" fontId="0" fillId="0" borderId="33" xfId="0" applyBorder="1" applyAlignment="1" applyProtection="1">
      <alignment horizontal="left"/>
    </xf>
    <xf numFmtId="0" fontId="0" fillId="0" borderId="18" xfId="0" applyBorder="1" applyAlignment="1" applyProtection="1">
      <alignment horizontal="left"/>
    </xf>
    <xf numFmtId="0" fontId="0" fillId="0" borderId="19" xfId="0" applyBorder="1" applyAlignment="1" applyProtection="1">
      <alignment horizontal="left"/>
    </xf>
    <xf numFmtId="0" fontId="0" fillId="0" borderId="2" xfId="0" applyBorder="1" applyAlignment="1" applyProtection="1">
      <alignment horizontal="left"/>
    </xf>
    <xf numFmtId="0" fontId="0" fillId="0" borderId="1" xfId="0" applyBorder="1" applyAlignment="1" applyProtection="1">
      <alignment horizontal="left"/>
    </xf>
    <xf numFmtId="0" fontId="0" fillId="0" borderId="22" xfId="0" applyBorder="1" applyAlignment="1" applyProtection="1">
      <alignment horizontal="left"/>
    </xf>
    <xf numFmtId="0" fontId="0" fillId="0" borderId="23" xfId="0" applyBorder="1" applyAlignment="1" applyProtection="1">
      <alignment horizontal="left"/>
    </xf>
    <xf numFmtId="0" fontId="0" fillId="0" borderId="24" xfId="0" applyBorder="1" applyAlignment="1" applyProtection="1">
      <alignment horizontal="left"/>
    </xf>
    <xf numFmtId="0" fontId="0" fillId="0" borderId="12" xfId="0" applyBorder="1" applyAlignment="1" applyProtection="1">
      <alignment horizontal="left"/>
    </xf>
    <xf numFmtId="0" fontId="0" fillId="0" borderId="3" xfId="0" applyBorder="1" applyAlignment="1" applyProtection="1">
      <alignment horizontal="left"/>
    </xf>
    <xf numFmtId="0" fontId="0" fillId="5" borderId="25" xfId="0" applyFill="1" applyBorder="1" applyAlignment="1" applyProtection="1">
      <alignment horizontal="left" vertical="center"/>
    </xf>
    <xf numFmtId="0" fontId="0" fillId="5" borderId="26" xfId="0" applyFill="1" applyBorder="1" applyAlignment="1" applyProtection="1">
      <alignment horizontal="left" vertical="center"/>
    </xf>
    <xf numFmtId="0" fontId="0" fillId="5" borderId="37" xfId="0" applyFill="1" applyBorder="1" applyAlignment="1" applyProtection="1">
      <alignment horizontal="left" vertical="center"/>
    </xf>
    <xf numFmtId="0" fontId="0" fillId="5" borderId="28" xfId="0" applyFill="1" applyBorder="1" applyAlignment="1" applyProtection="1">
      <alignment horizontal="left" vertical="center"/>
    </xf>
    <xf numFmtId="0" fontId="0" fillId="5" borderId="29" xfId="0" applyFill="1" applyBorder="1" applyAlignment="1" applyProtection="1">
      <alignment horizontal="left" vertical="center"/>
    </xf>
    <xf numFmtId="0" fontId="0" fillId="5" borderId="31" xfId="0" applyFill="1" applyBorder="1" applyAlignment="1" applyProtection="1">
      <alignment horizontal="left" vertical="center"/>
    </xf>
    <xf numFmtId="1" fontId="0" fillId="5" borderId="38" xfId="0" applyNumberFormat="1" applyFill="1" applyBorder="1" applyAlignment="1" applyProtection="1">
      <alignment horizontal="center" vertical="center"/>
    </xf>
    <xf numFmtId="1" fontId="0" fillId="5" borderId="34" xfId="0" applyNumberFormat="1" applyFill="1" applyBorder="1" applyAlignment="1" applyProtection="1">
      <alignment horizontal="center" vertical="center"/>
    </xf>
    <xf numFmtId="0" fontId="0" fillId="10" borderId="0" xfId="0" applyFill="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28575</xdr:rowOff>
    </xdr:from>
    <xdr:to>
      <xdr:col>12</xdr:col>
      <xdr:colOff>28575</xdr:colOff>
      <xdr:row>35</xdr:row>
      <xdr:rowOff>47625</xdr:rowOff>
    </xdr:to>
    <xdr:pic>
      <xdr:nvPicPr>
        <xdr:cNvPr id="2" name="Picture 6"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 y="219075"/>
          <a:ext cx="6496050" cy="6496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M56"/>
  <sheetViews>
    <sheetView showGridLines="0" topLeftCell="A25" workbookViewId="0">
      <selection activeCell="A42" sqref="A42"/>
    </sheetView>
  </sheetViews>
  <sheetFormatPr defaultColWidth="9.1796875" defaultRowHeight="14.5"/>
  <cols>
    <col min="1" max="16384" width="9.1796875" style="42"/>
  </cols>
  <sheetData>
    <row r="2" spans="1:1">
      <c r="A2" s="44" t="s">
        <v>36</v>
      </c>
    </row>
    <row r="3" spans="1:1">
      <c r="A3" s="43" t="s">
        <v>37</v>
      </c>
    </row>
    <row r="4" spans="1:1">
      <c r="A4" s="43"/>
    </row>
    <row r="5" spans="1:1">
      <c r="A5" s="43" t="s">
        <v>38</v>
      </c>
    </row>
    <row r="6" spans="1:1">
      <c r="A6" s="43"/>
    </row>
    <row r="7" spans="1:1">
      <c r="A7" s="43" t="s">
        <v>39</v>
      </c>
    </row>
    <row r="8" spans="1:1">
      <c r="A8" s="43"/>
    </row>
    <row r="9" spans="1:1">
      <c r="A9" s="43" t="s">
        <v>40</v>
      </c>
    </row>
    <row r="10" spans="1:1">
      <c r="A10" s="43"/>
    </row>
    <row r="11" spans="1:1">
      <c r="A11" s="43" t="s">
        <v>41</v>
      </c>
    </row>
    <row r="12" spans="1:1">
      <c r="A12" s="43"/>
    </row>
    <row r="13" spans="1:1">
      <c r="A13" s="43" t="s">
        <v>42</v>
      </c>
    </row>
    <row r="14" spans="1:1">
      <c r="A14" s="43" t="s">
        <v>43</v>
      </c>
    </row>
    <row r="15" spans="1:1">
      <c r="A15" s="43" t="s">
        <v>83</v>
      </c>
    </row>
    <row r="16" spans="1:1">
      <c r="A16" s="43" t="s">
        <v>44</v>
      </c>
    </row>
    <row r="17" spans="1:1">
      <c r="A17" s="43" t="s">
        <v>45</v>
      </c>
    </row>
    <row r="18" spans="1:1">
      <c r="A18" s="43" t="s">
        <v>46</v>
      </c>
    </row>
    <row r="19" spans="1:1">
      <c r="A19" s="43" t="s">
        <v>47</v>
      </c>
    </row>
    <row r="20" spans="1:1">
      <c r="A20" s="43"/>
    </row>
    <row r="21" spans="1:1">
      <c r="A21" s="43" t="s">
        <v>48</v>
      </c>
    </row>
    <row r="22" spans="1:1">
      <c r="A22" s="43" t="s">
        <v>49</v>
      </c>
    </row>
    <row r="23" spans="1:1">
      <c r="A23" s="43" t="s">
        <v>50</v>
      </c>
    </row>
    <row r="24" spans="1:1">
      <c r="A24" s="43" t="s">
        <v>51</v>
      </c>
    </row>
    <row r="25" spans="1:1">
      <c r="A25" s="43" t="s">
        <v>52</v>
      </c>
    </row>
    <row r="26" spans="1:1">
      <c r="A26" s="43"/>
    </row>
    <row r="27" spans="1:1">
      <c r="A27" s="43" t="s">
        <v>53</v>
      </c>
    </row>
    <row r="28" spans="1:1">
      <c r="A28" s="43"/>
    </row>
    <row r="29" spans="1:1">
      <c r="A29" s="43" t="s">
        <v>54</v>
      </c>
    </row>
    <row r="30" spans="1:1">
      <c r="A30" s="43" t="s">
        <v>55</v>
      </c>
    </row>
    <row r="31" spans="1:1">
      <c r="A31" s="43" t="s">
        <v>56</v>
      </c>
    </row>
    <row r="32" spans="1:1">
      <c r="A32" s="43" t="s">
        <v>57</v>
      </c>
    </row>
    <row r="33" spans="1:1">
      <c r="A33" s="43"/>
    </row>
    <row r="34" spans="1:1">
      <c r="A34" s="43" t="s">
        <v>58</v>
      </c>
    </row>
    <row r="35" spans="1:1">
      <c r="A35" s="43" t="s">
        <v>59</v>
      </c>
    </row>
    <row r="36" spans="1:1">
      <c r="A36" s="43" t="s">
        <v>60</v>
      </c>
    </row>
    <row r="37" spans="1:1">
      <c r="A37" s="43"/>
    </row>
    <row r="38" spans="1:1">
      <c r="A38" s="43" t="s">
        <v>61</v>
      </c>
    </row>
    <row r="39" spans="1:1">
      <c r="A39" s="43" t="s">
        <v>62</v>
      </c>
    </row>
    <row r="40" spans="1:1">
      <c r="A40" s="43" t="s">
        <v>63</v>
      </c>
    </row>
    <row r="41" spans="1:1">
      <c r="A41" s="43"/>
    </row>
    <row r="42" spans="1:1">
      <c r="A42" s="43" t="s">
        <v>64</v>
      </c>
    </row>
    <row r="43" spans="1:1">
      <c r="A43" s="43" t="s">
        <v>65</v>
      </c>
    </row>
    <row r="44" spans="1:1">
      <c r="A44" s="43" t="s">
        <v>66</v>
      </c>
    </row>
    <row r="45" spans="1:1">
      <c r="A45" s="43" t="s">
        <v>67</v>
      </c>
    </row>
    <row r="46" spans="1:1">
      <c r="A46" s="43"/>
    </row>
    <row r="47" spans="1:1">
      <c r="A47" s="43" t="s">
        <v>68</v>
      </c>
    </row>
    <row r="48" spans="1:1">
      <c r="A48" s="43" t="s">
        <v>69</v>
      </c>
    </row>
    <row r="49" spans="1:13">
      <c r="A49" s="43" t="s">
        <v>70</v>
      </c>
    </row>
    <row r="50" spans="1:13">
      <c r="A50" s="43" t="s">
        <v>71</v>
      </c>
    </row>
    <row r="51" spans="1:13">
      <c r="A51" s="43" t="s">
        <v>72</v>
      </c>
    </row>
    <row r="52" spans="1:13">
      <c r="A52" s="43" t="s">
        <v>73</v>
      </c>
    </row>
    <row r="53" spans="1:13">
      <c r="A53" s="43" t="s">
        <v>74</v>
      </c>
    </row>
    <row r="54" spans="1:13">
      <c r="A54" s="43" t="s">
        <v>75</v>
      </c>
    </row>
    <row r="55" spans="1:13">
      <c r="A55" s="43" t="s">
        <v>76</v>
      </c>
    </row>
    <row r="56" spans="1:13">
      <c r="A56" s="71"/>
      <c r="B56" s="71"/>
      <c r="C56" s="71"/>
      <c r="D56" s="71"/>
      <c r="E56" s="71"/>
      <c r="F56" s="71"/>
      <c r="G56" s="71"/>
      <c r="H56" s="71"/>
      <c r="I56" s="71"/>
      <c r="J56" s="71"/>
      <c r="K56" s="71"/>
      <c r="L56" s="71"/>
      <c r="M56" s="71"/>
    </row>
  </sheetData>
  <sheetProtection algorithmName="SHA-512" hashValue="jjzJ7eJBlEbeKeyhIcfCS7A0Ps8Fzdjuygrbi0CYO2UdbBi/QDMe3zhFrfJJThBfoJ0WPSryMB4x/snVzkyt2A==" saltValue="XfNaL5nUNeNmJrQpWnus4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M56"/>
  <sheetViews>
    <sheetView showGridLines="0" workbookViewId="0">
      <selection activeCell="A10" sqref="A10"/>
    </sheetView>
  </sheetViews>
  <sheetFormatPr defaultColWidth="9.1796875" defaultRowHeight="14.5"/>
  <cols>
    <col min="1" max="1" width="88.1796875" style="42" customWidth="1"/>
    <col min="2" max="16384" width="9.1796875" style="42"/>
  </cols>
  <sheetData>
    <row r="2" spans="1:1">
      <c r="A2" s="44" t="s">
        <v>92</v>
      </c>
    </row>
    <row r="3" spans="1:1">
      <c r="A3" s="43"/>
    </row>
    <row r="4" spans="1:1">
      <c r="A4" s="90" t="s">
        <v>93</v>
      </c>
    </row>
    <row r="5" spans="1:1">
      <c r="A5" s="90"/>
    </row>
    <row r="6" spans="1:1" ht="43.5">
      <c r="A6" s="90" t="s">
        <v>97</v>
      </c>
    </row>
    <row r="7" spans="1:1">
      <c r="A7" s="90"/>
    </row>
    <row r="8" spans="1:1" ht="29">
      <c r="A8" s="90" t="s">
        <v>94</v>
      </c>
    </row>
    <row r="9" spans="1:1">
      <c r="A9" s="90"/>
    </row>
    <row r="10" spans="1:1" ht="43.5">
      <c r="A10" s="90" t="s">
        <v>95</v>
      </c>
    </row>
    <row r="11" spans="1:1">
      <c r="A11" s="43"/>
    </row>
    <row r="12" spans="1:1">
      <c r="A12" s="43"/>
    </row>
    <row r="13" spans="1:1">
      <c r="A13" s="43"/>
    </row>
    <row r="14" spans="1:1">
      <c r="A14" s="43"/>
    </row>
    <row r="15" spans="1:1">
      <c r="A15" s="43"/>
    </row>
    <row r="16" spans="1:1">
      <c r="A16" s="43"/>
    </row>
    <row r="17" spans="1:1">
      <c r="A17" s="43"/>
    </row>
    <row r="18" spans="1:1">
      <c r="A18" s="43"/>
    </row>
    <row r="19" spans="1:1">
      <c r="A19" s="43"/>
    </row>
    <row r="20" spans="1:1">
      <c r="A20" s="43"/>
    </row>
    <row r="21" spans="1:1">
      <c r="A21" s="43"/>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1">
      <c r="A33" s="43"/>
    </row>
    <row r="34" spans="1:1">
      <c r="A34" s="43"/>
    </row>
    <row r="35" spans="1:1">
      <c r="A35" s="43"/>
    </row>
    <row r="36" spans="1:1">
      <c r="A36" s="43"/>
    </row>
    <row r="37" spans="1:1">
      <c r="A37" s="43"/>
    </row>
    <row r="38" spans="1:1">
      <c r="A38" s="43"/>
    </row>
    <row r="39" spans="1:1">
      <c r="A39" s="43"/>
    </row>
    <row r="40" spans="1:1">
      <c r="A40" s="43"/>
    </row>
    <row r="41" spans="1:1">
      <c r="A41" s="43"/>
    </row>
    <row r="42" spans="1:1">
      <c r="A42" s="43"/>
    </row>
    <row r="43" spans="1:1">
      <c r="A43" s="43"/>
    </row>
    <row r="44" spans="1:1">
      <c r="A44" s="43"/>
    </row>
    <row r="45" spans="1:1">
      <c r="A45" s="43"/>
    </row>
    <row r="46" spans="1:1">
      <c r="A46" s="43"/>
    </row>
    <row r="47" spans="1:1">
      <c r="A47" s="43"/>
    </row>
    <row r="48" spans="1:1">
      <c r="A48" s="43"/>
    </row>
    <row r="49" spans="1:13">
      <c r="A49" s="43"/>
    </row>
    <row r="50" spans="1:13">
      <c r="A50" s="43"/>
    </row>
    <row r="51" spans="1:13">
      <c r="A51" s="43"/>
    </row>
    <row r="52" spans="1:13">
      <c r="A52" s="43"/>
    </row>
    <row r="53" spans="1:13">
      <c r="A53" s="43"/>
    </row>
    <row r="54" spans="1:13">
      <c r="A54" s="43"/>
    </row>
    <row r="55" spans="1:13">
      <c r="A55" s="43"/>
    </row>
    <row r="56" spans="1:13">
      <c r="A56" s="71"/>
      <c r="B56" s="71"/>
      <c r="C56" s="71"/>
      <c r="D56" s="71"/>
      <c r="E56" s="71"/>
      <c r="F56" s="71"/>
      <c r="G56" s="71"/>
      <c r="H56" s="71"/>
      <c r="I56" s="71"/>
      <c r="J56" s="71"/>
      <c r="K56" s="71"/>
      <c r="L56" s="71"/>
      <c r="M56" s="71"/>
    </row>
  </sheetData>
  <sheetProtection algorithmName="SHA-512" hashValue="g2p3jagHbH1uVjWIAinZ6PSEurLMvuIQ1q5IquC34m5W/95ya8lVtnxszkpyze0BVyslAMZddrSZ4KemTo0wxA==" saltValue="YVKnilfxqDCmNwfKc4iwx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O43"/>
  <sheetViews>
    <sheetView showGridLines="0" tabSelected="1" workbookViewId="0">
      <selection activeCell="J12" sqref="J12:M15"/>
    </sheetView>
  </sheetViews>
  <sheetFormatPr defaultColWidth="0" defaultRowHeight="14.5" zeroHeight="1"/>
  <cols>
    <col min="1" max="1" width="3.453125" style="7" customWidth="1"/>
    <col min="2" max="2" width="36" style="7" customWidth="1"/>
    <col min="3" max="3" width="10.54296875" style="7" customWidth="1"/>
    <col min="4" max="4" width="10.1796875" style="7" customWidth="1"/>
    <col min="5" max="5" width="10.7265625" style="7" customWidth="1"/>
    <col min="6" max="6" width="17.26953125" style="38" customWidth="1"/>
    <col min="7" max="7" width="9.1796875" style="7" customWidth="1"/>
    <col min="8" max="8" width="15" style="39" customWidth="1"/>
    <col min="9" max="9" width="19.453125" style="7" customWidth="1"/>
    <col min="10" max="10" width="7.7265625" style="7" customWidth="1"/>
    <col min="11" max="11" width="9" style="7" customWidth="1"/>
    <col min="12" max="12" width="7.81640625" style="7" customWidth="1"/>
    <col min="13" max="13" width="10.453125" style="39" customWidth="1"/>
    <col min="14" max="14" width="12.7265625" style="39" bestFit="1" customWidth="1"/>
    <col min="15" max="15" width="3.1796875" style="7" customWidth="1"/>
    <col min="16" max="16384" width="9.1796875" style="7" hidden="1"/>
  </cols>
  <sheetData>
    <row r="1" spans="1:15">
      <c r="A1" s="50"/>
      <c r="B1" s="147"/>
      <c r="C1" s="147"/>
      <c r="D1" s="147"/>
      <c r="E1" s="147"/>
      <c r="F1" s="147"/>
      <c r="G1" s="147"/>
      <c r="H1" s="147"/>
      <c r="I1" s="147"/>
      <c r="J1" s="147"/>
      <c r="K1" s="147"/>
      <c r="L1" s="147"/>
      <c r="M1" s="147"/>
      <c r="N1" s="147"/>
      <c r="O1" s="50"/>
    </row>
    <row r="2" spans="1:15" ht="15" thickBot="1">
      <c r="A2" s="50"/>
      <c r="B2" s="148"/>
      <c r="C2" s="148"/>
      <c r="D2" s="148"/>
      <c r="E2" s="148"/>
      <c r="F2" s="148"/>
      <c r="G2" s="148"/>
      <c r="H2" s="148"/>
      <c r="I2" s="148"/>
      <c r="J2" s="148"/>
      <c r="K2" s="148"/>
      <c r="L2" s="148"/>
      <c r="M2" s="148"/>
      <c r="N2" s="148"/>
      <c r="O2" s="50"/>
    </row>
    <row r="3" spans="1:15" ht="26">
      <c r="A3" s="50"/>
      <c r="B3" s="149" t="s">
        <v>15</v>
      </c>
      <c r="C3" s="150"/>
      <c r="D3" s="150"/>
      <c r="E3" s="150"/>
      <c r="F3" s="150"/>
      <c r="G3" s="150"/>
      <c r="H3" s="150"/>
      <c r="I3" s="150"/>
      <c r="J3" s="150"/>
      <c r="K3" s="150"/>
      <c r="L3" s="150"/>
      <c r="M3" s="150"/>
      <c r="N3" s="151"/>
      <c r="O3" s="50"/>
    </row>
    <row r="4" spans="1:15" ht="19" thickBot="1">
      <c r="A4" s="50"/>
      <c r="B4" s="152" t="s">
        <v>91</v>
      </c>
      <c r="C4" s="153"/>
      <c r="D4" s="153"/>
      <c r="E4" s="153"/>
      <c r="F4" s="153"/>
      <c r="G4" s="153"/>
      <c r="H4" s="153"/>
      <c r="I4" s="153"/>
      <c r="J4" s="153"/>
      <c r="K4" s="153"/>
      <c r="L4" s="153"/>
      <c r="M4" s="153"/>
      <c r="N4" s="154"/>
      <c r="O4" s="50"/>
    </row>
    <row r="5" spans="1:15" ht="17">
      <c r="A5" s="50"/>
      <c r="B5" s="155" t="s">
        <v>9</v>
      </c>
      <c r="C5" s="156"/>
      <c r="D5" s="156"/>
      <c r="E5" s="156"/>
      <c r="F5" s="157"/>
      <c r="G5" s="60"/>
      <c r="H5" s="155" t="s">
        <v>10</v>
      </c>
      <c r="I5" s="156"/>
      <c r="J5" s="156"/>
      <c r="K5" s="156"/>
      <c r="L5" s="156"/>
      <c r="M5" s="156"/>
      <c r="N5" s="157"/>
      <c r="O5" s="50"/>
    </row>
    <row r="6" spans="1:15" ht="15" thickBot="1">
      <c r="A6" s="50"/>
      <c r="B6" s="134" t="s">
        <v>16</v>
      </c>
      <c r="C6" s="135"/>
      <c r="D6" s="135"/>
      <c r="E6" s="135"/>
      <c r="F6" s="136"/>
      <c r="G6" s="46"/>
      <c r="H6" s="134" t="s">
        <v>14</v>
      </c>
      <c r="I6" s="135"/>
      <c r="J6" s="135"/>
      <c r="K6" s="135"/>
      <c r="L6" s="135"/>
      <c r="M6" s="135"/>
      <c r="N6" s="136"/>
      <c r="O6" s="50"/>
    </row>
    <row r="7" spans="1:15">
      <c r="A7" s="50"/>
      <c r="B7" s="158" t="s">
        <v>25</v>
      </c>
      <c r="C7" s="159"/>
      <c r="D7" s="159"/>
      <c r="E7" s="160"/>
      <c r="F7" s="1"/>
      <c r="G7" s="56"/>
      <c r="H7" s="161" t="s">
        <v>24</v>
      </c>
      <c r="I7" s="162"/>
      <c r="J7" s="162"/>
      <c r="K7" s="162"/>
      <c r="L7" s="162"/>
      <c r="M7" s="163"/>
      <c r="N7" s="1"/>
      <c r="O7" s="50"/>
    </row>
    <row r="8" spans="1:15" ht="15" thickBot="1">
      <c r="A8" s="50"/>
      <c r="B8" s="164" t="s">
        <v>27</v>
      </c>
      <c r="C8" s="165"/>
      <c r="D8" s="165"/>
      <c r="E8" s="165"/>
      <c r="F8" s="2"/>
      <c r="G8" s="56"/>
      <c r="H8" s="166" t="s">
        <v>29</v>
      </c>
      <c r="I8" s="167"/>
      <c r="J8" s="167"/>
      <c r="K8" s="167"/>
      <c r="L8" s="167"/>
      <c r="M8" s="168"/>
      <c r="N8" s="5">
        <v>0.125</v>
      </c>
      <c r="O8" s="50"/>
    </row>
    <row r="9" spans="1:15" ht="15" thickBot="1">
      <c r="A9" s="50"/>
      <c r="B9" s="169" t="s">
        <v>28</v>
      </c>
      <c r="C9" s="170"/>
      <c r="D9" s="170"/>
      <c r="E9" s="170"/>
      <c r="F9" s="3"/>
      <c r="G9" s="56"/>
      <c r="H9" s="171" t="s">
        <v>18</v>
      </c>
      <c r="I9" s="172"/>
      <c r="J9" s="172"/>
      <c r="K9" s="172"/>
      <c r="L9" s="172"/>
      <c r="M9" s="173"/>
      <c r="N9" s="177">
        <f>$N$7*$N$8</f>
        <v>0</v>
      </c>
      <c r="O9" s="50"/>
    </row>
    <row r="10" spans="1:15" ht="15" thickBot="1">
      <c r="A10" s="50"/>
      <c r="B10" s="127" t="s">
        <v>19</v>
      </c>
      <c r="C10" s="128"/>
      <c r="D10" s="128"/>
      <c r="E10" s="128"/>
      <c r="F10" s="4">
        <f>F9*F8*F7</f>
        <v>0</v>
      </c>
      <c r="G10" s="56"/>
      <c r="H10" s="174"/>
      <c r="I10" s="175"/>
      <c r="J10" s="175"/>
      <c r="K10" s="175"/>
      <c r="L10" s="175"/>
      <c r="M10" s="176"/>
      <c r="N10" s="178"/>
      <c r="O10" s="50"/>
    </row>
    <row r="11" spans="1:15" ht="8.25" customHeight="1" thickBot="1">
      <c r="A11" s="50"/>
      <c r="B11" s="54"/>
      <c r="C11" s="54"/>
      <c r="D11" s="54"/>
      <c r="E11" s="54"/>
      <c r="F11" s="55"/>
      <c r="G11" s="56"/>
      <c r="H11" s="54"/>
      <c r="I11" s="54"/>
      <c r="J11" s="54"/>
      <c r="K11" s="54"/>
      <c r="L11" s="54"/>
      <c r="M11" s="54"/>
      <c r="N11" s="55"/>
      <c r="O11" s="50"/>
    </row>
    <row r="12" spans="1:15" ht="15" customHeight="1" thickTop="1">
      <c r="A12" s="50"/>
      <c r="B12" s="137" t="s">
        <v>78</v>
      </c>
      <c r="C12" s="138"/>
      <c r="D12" s="139"/>
      <c r="E12" s="57"/>
      <c r="F12" s="129" t="s">
        <v>81</v>
      </c>
      <c r="G12" s="130"/>
      <c r="H12" s="131"/>
      <c r="I12" s="57"/>
      <c r="J12" s="146"/>
      <c r="K12" s="146"/>
      <c r="L12" s="146"/>
      <c r="M12" s="146"/>
      <c r="N12" s="55"/>
      <c r="O12" s="50"/>
    </row>
    <row r="13" spans="1:15">
      <c r="A13" s="50"/>
      <c r="B13" s="140"/>
      <c r="C13" s="141"/>
      <c r="D13" s="142"/>
      <c r="E13" s="54"/>
      <c r="F13" s="132" t="s">
        <v>21</v>
      </c>
      <c r="G13" s="133"/>
      <c r="H13" s="6" t="s">
        <v>23</v>
      </c>
      <c r="I13" s="54"/>
      <c r="J13" s="146"/>
      <c r="K13" s="146"/>
      <c r="L13" s="146"/>
      <c r="M13" s="146"/>
      <c r="N13" s="55"/>
      <c r="O13" s="50"/>
    </row>
    <row r="14" spans="1:15">
      <c r="A14" s="50"/>
      <c r="B14" s="140"/>
      <c r="C14" s="141"/>
      <c r="D14" s="142"/>
      <c r="E14" s="54"/>
      <c r="F14" s="114" t="s">
        <v>0</v>
      </c>
      <c r="G14" s="115"/>
      <c r="H14" s="2"/>
      <c r="I14" s="54"/>
      <c r="J14" s="146"/>
      <c r="K14" s="146"/>
      <c r="L14" s="146"/>
      <c r="M14" s="146"/>
      <c r="N14" s="55"/>
      <c r="O14" s="50"/>
    </row>
    <row r="15" spans="1:15">
      <c r="A15" s="50"/>
      <c r="B15" s="140"/>
      <c r="C15" s="141"/>
      <c r="D15" s="142"/>
      <c r="E15" s="54"/>
      <c r="F15" s="114" t="s">
        <v>1</v>
      </c>
      <c r="G15" s="115"/>
      <c r="H15" s="2"/>
      <c r="I15" s="54"/>
      <c r="J15" s="146"/>
      <c r="K15" s="146"/>
      <c r="L15" s="146"/>
      <c r="M15" s="146"/>
      <c r="N15" s="55"/>
      <c r="O15" s="50"/>
    </row>
    <row r="16" spans="1:15" ht="15" thickBot="1">
      <c r="A16" s="50"/>
      <c r="B16" s="143"/>
      <c r="C16" s="144"/>
      <c r="D16" s="145"/>
      <c r="E16" s="54"/>
      <c r="F16" s="116">
        <v>1860</v>
      </c>
      <c r="G16" s="117"/>
      <c r="H16" s="3"/>
      <c r="I16" s="54"/>
      <c r="J16" s="54"/>
      <c r="K16" s="54"/>
      <c r="L16" s="54"/>
      <c r="M16" s="54"/>
      <c r="N16" s="55"/>
      <c r="O16" s="50"/>
    </row>
    <row r="17" spans="1:15" ht="15.5" thickTop="1" thickBot="1">
      <c r="A17" s="50"/>
      <c r="B17" s="72"/>
      <c r="C17" s="72"/>
      <c r="D17" s="72"/>
      <c r="E17" s="54"/>
      <c r="F17" s="91" t="s">
        <v>96</v>
      </c>
      <c r="G17" s="93"/>
      <c r="H17" s="41"/>
      <c r="I17" s="54"/>
      <c r="J17" s="54"/>
      <c r="K17" s="54"/>
      <c r="L17" s="54"/>
      <c r="M17" s="54"/>
      <c r="N17" s="55"/>
      <c r="O17" s="50"/>
    </row>
    <row r="18" spans="1:15" ht="9" customHeight="1" thickBot="1">
      <c r="A18" s="50"/>
      <c r="B18" s="56"/>
      <c r="C18" s="56"/>
      <c r="D18" s="56"/>
      <c r="E18" s="56"/>
      <c r="F18" s="58"/>
      <c r="G18" s="56"/>
      <c r="H18" s="59"/>
      <c r="I18" s="56"/>
      <c r="J18" s="56"/>
      <c r="K18" s="56"/>
      <c r="L18" s="56"/>
      <c r="M18" s="59"/>
      <c r="N18" s="59"/>
      <c r="O18" s="50"/>
    </row>
    <row r="19" spans="1:15" ht="17">
      <c r="A19" s="50"/>
      <c r="B19" s="118" t="s">
        <v>86</v>
      </c>
      <c r="C19" s="119"/>
      <c r="D19" s="119"/>
      <c r="E19" s="119"/>
      <c r="F19" s="119"/>
      <c r="G19" s="119"/>
      <c r="H19" s="119"/>
      <c r="I19" s="119"/>
      <c r="J19" s="119"/>
      <c r="K19" s="119"/>
      <c r="L19" s="119"/>
      <c r="M19" s="119"/>
      <c r="N19" s="120"/>
      <c r="O19" s="50"/>
    </row>
    <row r="20" spans="1:15" ht="15" thickBot="1">
      <c r="A20" s="50"/>
      <c r="B20" s="121" t="s">
        <v>20</v>
      </c>
      <c r="C20" s="122"/>
      <c r="D20" s="122"/>
      <c r="E20" s="122"/>
      <c r="F20" s="122"/>
      <c r="G20" s="122"/>
      <c r="H20" s="122"/>
      <c r="I20" s="122"/>
      <c r="J20" s="122"/>
      <c r="K20" s="122"/>
      <c r="L20" s="122"/>
      <c r="M20" s="122"/>
      <c r="N20" s="123"/>
      <c r="O20" s="50"/>
    </row>
    <row r="21" spans="1:15" ht="17">
      <c r="A21" s="50"/>
      <c r="B21" s="8" t="s">
        <v>8</v>
      </c>
      <c r="C21" s="9" t="s">
        <v>11</v>
      </c>
      <c r="D21" s="9" t="s">
        <v>17</v>
      </c>
      <c r="E21" s="9" t="s">
        <v>12</v>
      </c>
      <c r="F21" s="10" t="s">
        <v>84</v>
      </c>
      <c r="G21" s="10"/>
      <c r="H21" s="11"/>
      <c r="I21" s="12" t="s">
        <v>85</v>
      </c>
      <c r="J21" s="13" t="s">
        <v>11</v>
      </c>
      <c r="K21" s="13" t="s">
        <v>17</v>
      </c>
      <c r="L21" s="13" t="s">
        <v>12</v>
      </c>
      <c r="M21" s="14"/>
      <c r="N21" s="15"/>
      <c r="O21" s="50"/>
    </row>
    <row r="22" spans="1:15" ht="15" thickBot="1">
      <c r="A22" s="50"/>
      <c r="B22" s="16"/>
      <c r="C22" s="17"/>
      <c r="D22" s="17"/>
      <c r="E22" s="17" t="s">
        <v>2</v>
      </c>
      <c r="F22" s="18" t="s">
        <v>3</v>
      </c>
      <c r="G22" s="18" t="s">
        <v>4</v>
      </c>
      <c r="H22" s="19" t="s">
        <v>5</v>
      </c>
      <c r="I22" s="20" t="s">
        <v>3</v>
      </c>
      <c r="J22" s="18"/>
      <c r="K22" s="18"/>
      <c r="L22" s="18" t="s">
        <v>2</v>
      </c>
      <c r="M22" s="21" t="s">
        <v>4</v>
      </c>
      <c r="N22" s="22" t="s">
        <v>5</v>
      </c>
      <c r="O22" s="50"/>
    </row>
    <row r="23" spans="1:15" ht="15" thickBot="1">
      <c r="A23" s="50"/>
      <c r="B23" s="23" t="s">
        <v>82</v>
      </c>
      <c r="C23" s="94"/>
      <c r="D23" s="82">
        <f>IF($H$14="yes",$F$10+$N$9,0)</f>
        <v>0</v>
      </c>
      <c r="E23" s="24" t="str">
        <f>IFERROR(CEILING(D23,C23)/C23, "--")</f>
        <v>--</v>
      </c>
      <c r="F23" s="73"/>
      <c r="G23" s="102"/>
      <c r="H23" s="81" t="str">
        <f>IFERROR(G23*E23, "Data Required")</f>
        <v>Data Required</v>
      </c>
      <c r="I23" s="77"/>
      <c r="J23" s="94"/>
      <c r="K23" s="82">
        <f>IF($H$14="yes",$F$10+$N$9,0)</f>
        <v>0</v>
      </c>
      <c r="L23" s="24" t="str">
        <f>IFERROR(CEILING(K23,J23)/J23, "--")</f>
        <v>--</v>
      </c>
      <c r="M23" s="98"/>
      <c r="N23" s="25" t="str">
        <f>IFERROR(L23*M23, "Data Required")</f>
        <v>Data Required</v>
      </c>
      <c r="O23" s="50"/>
    </row>
    <row r="24" spans="1:15" ht="15" thickBot="1">
      <c r="A24" s="50"/>
      <c r="B24" s="26" t="s">
        <v>33</v>
      </c>
      <c r="C24" s="95"/>
      <c r="D24" s="83">
        <f>IF($H$15="yes",$F$10+$N$9,0)</f>
        <v>0</v>
      </c>
      <c r="E24" s="24" t="str">
        <f t="shared" ref="E24:E32" si="0">IFERROR(CEILING(D24,C24)/C24, "--")</f>
        <v>--</v>
      </c>
      <c r="F24" s="74"/>
      <c r="G24" s="103"/>
      <c r="H24" s="81" t="str">
        <f t="shared" ref="H24:H32" si="1">IFERROR(G24*E24, "Data Required")</f>
        <v>Data Required</v>
      </c>
      <c r="I24" s="78"/>
      <c r="J24" s="95"/>
      <c r="K24" s="83">
        <f>IF($H$15="yes",$F$10+$N$9,0)</f>
        <v>0</v>
      </c>
      <c r="L24" s="24" t="str">
        <f t="shared" ref="L24:L32" si="2">IFERROR(CEILING(K24,J24)/J24, "--")</f>
        <v>--</v>
      </c>
      <c r="M24" s="99"/>
      <c r="N24" s="25" t="str">
        <f t="shared" ref="N24:N32" si="3">IFERROR(L24*M24, "Data Required")</f>
        <v>Data Required</v>
      </c>
      <c r="O24" s="50"/>
    </row>
    <row r="25" spans="1:15" ht="15" thickBot="1">
      <c r="A25" s="50"/>
      <c r="B25" s="27" t="s">
        <v>32</v>
      </c>
      <c r="C25" s="95"/>
      <c r="D25" s="83">
        <f>IF($H$16="yes",$F$10+$N$9,0)</f>
        <v>0</v>
      </c>
      <c r="E25" s="24" t="str">
        <f t="shared" si="0"/>
        <v>--</v>
      </c>
      <c r="F25" s="74"/>
      <c r="G25" s="103"/>
      <c r="H25" s="81" t="str">
        <f>IFERROR(G25*E25, "Data Required")</f>
        <v>Data Required</v>
      </c>
      <c r="I25" s="78"/>
      <c r="J25" s="95"/>
      <c r="K25" s="83">
        <f>IF($H$16="yes",$F$10+$N$9,0)</f>
        <v>0</v>
      </c>
      <c r="L25" s="24" t="str">
        <f t="shared" si="2"/>
        <v>--</v>
      </c>
      <c r="M25" s="99"/>
      <c r="N25" s="25" t="str">
        <f t="shared" si="3"/>
        <v>Data Required</v>
      </c>
      <c r="O25" s="50"/>
    </row>
    <row r="26" spans="1:15" ht="15" thickBot="1">
      <c r="A26" s="50"/>
      <c r="B26" s="92" t="s">
        <v>96</v>
      </c>
      <c r="C26" s="95"/>
      <c r="D26" s="83">
        <f>IF($H$16="yes",$F$10+$N$9,0)</f>
        <v>0</v>
      </c>
      <c r="E26" s="24" t="str">
        <f t="shared" si="0"/>
        <v>--</v>
      </c>
      <c r="F26" s="74"/>
      <c r="G26" s="103"/>
      <c r="H26" s="81" t="str">
        <f>IFERROR(G26*E26, "Data Required")</f>
        <v>Data Required</v>
      </c>
      <c r="I26" s="78"/>
      <c r="J26" s="95"/>
      <c r="K26" s="83">
        <f>IF($H$16="yes",$F$10+$N$9,0)</f>
        <v>0</v>
      </c>
      <c r="L26" s="24" t="str">
        <f t="shared" si="2"/>
        <v>--</v>
      </c>
      <c r="M26" s="99"/>
      <c r="N26" s="25" t="str">
        <f t="shared" si="3"/>
        <v>Data Required</v>
      </c>
      <c r="O26" s="50"/>
    </row>
    <row r="27" spans="1:15" s="31" customFormat="1" ht="44.25" customHeight="1" thickBot="1">
      <c r="A27" s="51"/>
      <c r="B27" s="28" t="s">
        <v>31</v>
      </c>
      <c r="C27" s="95"/>
      <c r="D27" s="84">
        <f t="shared" ref="D27:D32" si="4">$F$10+$N$9</f>
        <v>0</v>
      </c>
      <c r="E27" s="24" t="str">
        <f t="shared" si="0"/>
        <v>--</v>
      </c>
      <c r="F27" s="74"/>
      <c r="G27" s="103"/>
      <c r="H27" s="81" t="str">
        <f t="shared" si="1"/>
        <v>Data Required</v>
      </c>
      <c r="I27" s="78"/>
      <c r="J27" s="95"/>
      <c r="K27" s="84">
        <f t="shared" ref="K27:K32" si="5">$F$10+$N$9</f>
        <v>0</v>
      </c>
      <c r="L27" s="24" t="str">
        <f t="shared" si="2"/>
        <v>--</v>
      </c>
      <c r="M27" s="99"/>
      <c r="N27" s="25" t="str">
        <f t="shared" si="3"/>
        <v>Data Required</v>
      </c>
      <c r="O27" s="51"/>
    </row>
    <row r="28" spans="1:15" ht="44" thickBot="1">
      <c r="A28" s="50"/>
      <c r="B28" s="47" t="s">
        <v>77</v>
      </c>
      <c r="C28" s="96"/>
      <c r="D28" s="85">
        <f t="shared" si="4"/>
        <v>0</v>
      </c>
      <c r="E28" s="24" t="str">
        <f t="shared" si="0"/>
        <v>--</v>
      </c>
      <c r="F28" s="75"/>
      <c r="G28" s="104"/>
      <c r="H28" s="81" t="str">
        <f t="shared" si="1"/>
        <v>Data Required</v>
      </c>
      <c r="I28" s="79"/>
      <c r="J28" s="96"/>
      <c r="K28" s="85">
        <f t="shared" si="5"/>
        <v>0</v>
      </c>
      <c r="L28" s="24" t="str">
        <f t="shared" si="2"/>
        <v>--</v>
      </c>
      <c r="M28" s="100"/>
      <c r="N28" s="25" t="str">
        <f t="shared" si="3"/>
        <v>Data Required</v>
      </c>
      <c r="O28" s="50"/>
    </row>
    <row r="29" spans="1:15" ht="15" thickBot="1">
      <c r="A29" s="50"/>
      <c r="B29" s="28" t="s">
        <v>30</v>
      </c>
      <c r="C29" s="95"/>
      <c r="D29" s="84">
        <f t="shared" si="4"/>
        <v>0</v>
      </c>
      <c r="E29" s="24" t="str">
        <f t="shared" si="0"/>
        <v>--</v>
      </c>
      <c r="F29" s="74"/>
      <c r="G29" s="103"/>
      <c r="H29" s="81" t="str">
        <f t="shared" si="1"/>
        <v>Data Required</v>
      </c>
      <c r="I29" s="78"/>
      <c r="J29" s="95"/>
      <c r="K29" s="84">
        <f t="shared" si="5"/>
        <v>0</v>
      </c>
      <c r="L29" s="24" t="str">
        <f t="shared" si="2"/>
        <v>--</v>
      </c>
      <c r="M29" s="99"/>
      <c r="N29" s="25" t="str">
        <f t="shared" si="3"/>
        <v>Data Required</v>
      </c>
      <c r="O29" s="50"/>
    </row>
    <row r="30" spans="1:15" ht="15" thickBot="1">
      <c r="A30" s="50"/>
      <c r="B30" s="26" t="s">
        <v>34</v>
      </c>
      <c r="C30" s="95"/>
      <c r="D30" s="84">
        <f t="shared" si="4"/>
        <v>0</v>
      </c>
      <c r="E30" s="24" t="str">
        <f t="shared" si="0"/>
        <v>--</v>
      </c>
      <c r="F30" s="74"/>
      <c r="G30" s="103"/>
      <c r="H30" s="81" t="str">
        <f t="shared" si="1"/>
        <v>Data Required</v>
      </c>
      <c r="I30" s="78"/>
      <c r="J30" s="95"/>
      <c r="K30" s="84">
        <f t="shared" si="5"/>
        <v>0</v>
      </c>
      <c r="L30" s="24" t="str">
        <f t="shared" si="2"/>
        <v>--</v>
      </c>
      <c r="M30" s="99"/>
      <c r="N30" s="25" t="str">
        <f t="shared" si="3"/>
        <v>Data Required</v>
      </c>
      <c r="O30" s="50"/>
    </row>
    <row r="31" spans="1:15" ht="15" thickBot="1">
      <c r="A31" s="50"/>
      <c r="B31" s="26" t="s">
        <v>35</v>
      </c>
      <c r="C31" s="95"/>
      <c r="D31" s="84">
        <f t="shared" si="4"/>
        <v>0</v>
      </c>
      <c r="E31" s="24" t="str">
        <f t="shared" si="0"/>
        <v>--</v>
      </c>
      <c r="F31" s="74"/>
      <c r="G31" s="103"/>
      <c r="H31" s="81" t="str">
        <f t="shared" si="1"/>
        <v>Data Required</v>
      </c>
      <c r="I31" s="78"/>
      <c r="J31" s="95"/>
      <c r="K31" s="84">
        <f t="shared" si="5"/>
        <v>0</v>
      </c>
      <c r="L31" s="24" t="str">
        <f t="shared" si="2"/>
        <v>--</v>
      </c>
      <c r="M31" s="99"/>
      <c r="N31" s="25" t="str">
        <f t="shared" si="3"/>
        <v>Data Required</v>
      </c>
      <c r="O31" s="50"/>
    </row>
    <row r="32" spans="1:15" ht="15" thickBot="1">
      <c r="A32" s="50"/>
      <c r="B32" s="29" t="s">
        <v>6</v>
      </c>
      <c r="C32" s="97"/>
      <c r="D32" s="86">
        <f t="shared" si="4"/>
        <v>0</v>
      </c>
      <c r="E32" s="24" t="str">
        <f t="shared" si="0"/>
        <v>--</v>
      </c>
      <c r="F32" s="76"/>
      <c r="G32" s="105"/>
      <c r="H32" s="81" t="str">
        <f t="shared" si="1"/>
        <v>Data Required</v>
      </c>
      <c r="I32" s="80"/>
      <c r="J32" s="97"/>
      <c r="K32" s="86">
        <f t="shared" si="5"/>
        <v>0</v>
      </c>
      <c r="L32" s="24" t="str">
        <f t="shared" si="2"/>
        <v>--</v>
      </c>
      <c r="M32" s="101"/>
      <c r="N32" s="25" t="str">
        <f t="shared" si="3"/>
        <v>Data Required</v>
      </c>
      <c r="O32" s="50"/>
    </row>
    <row r="33" spans="1:15" ht="15.75" customHeight="1" thickBot="1">
      <c r="A33" s="50"/>
      <c r="B33" s="61" t="s">
        <v>79</v>
      </c>
      <c r="C33" s="62"/>
      <c r="D33" s="63"/>
      <c r="E33" s="63"/>
      <c r="F33" s="64"/>
      <c r="G33" s="63"/>
      <c r="H33" s="65">
        <f>SUM(H23:H32)</f>
        <v>0</v>
      </c>
      <c r="I33" s="66"/>
      <c r="J33" s="67"/>
      <c r="K33" s="67"/>
      <c r="L33" s="67"/>
      <c r="M33" s="68"/>
      <c r="N33" s="69">
        <f>SUM(N23:N32)</f>
        <v>0</v>
      </c>
      <c r="O33" s="50"/>
    </row>
    <row r="34" spans="1:15" s="31" customFormat="1" ht="27" customHeight="1" thickBot="1">
      <c r="A34" s="51"/>
      <c r="B34" s="56"/>
      <c r="C34" s="56"/>
      <c r="D34" s="56"/>
      <c r="E34" s="56"/>
      <c r="F34" s="58"/>
      <c r="G34" s="56"/>
      <c r="H34" s="59"/>
      <c r="I34" s="56"/>
      <c r="J34" s="56"/>
      <c r="K34" s="56"/>
      <c r="L34" s="56"/>
      <c r="M34" s="59"/>
      <c r="N34" s="59"/>
      <c r="O34" s="51"/>
    </row>
    <row r="35" spans="1:15" s="31" customFormat="1" ht="17">
      <c r="A35" s="51"/>
      <c r="B35" s="30" t="s">
        <v>7</v>
      </c>
      <c r="C35" s="124" t="s">
        <v>22</v>
      </c>
      <c r="D35" s="125"/>
      <c r="E35" s="125"/>
      <c r="F35" s="125"/>
      <c r="G35" s="125"/>
      <c r="H35" s="125"/>
      <c r="I35" s="125"/>
      <c r="J35" s="125"/>
      <c r="K35" s="125"/>
      <c r="L35" s="125"/>
      <c r="M35" s="125"/>
      <c r="N35" s="126"/>
      <c r="O35" s="51"/>
    </row>
    <row r="36" spans="1:15" ht="29">
      <c r="A36" s="50"/>
      <c r="B36" s="48" t="s">
        <v>87</v>
      </c>
      <c r="C36" s="106"/>
      <c r="D36" s="35">
        <f t="shared" ref="D36:D37" si="6">$F$10+$N$9</f>
        <v>0</v>
      </c>
      <c r="E36" s="34" t="str">
        <f>IFERROR(CEILING(D36,C36)/C36, "--")</f>
        <v>--</v>
      </c>
      <c r="F36" s="89"/>
      <c r="G36" s="106"/>
      <c r="H36" s="37" t="str">
        <f>IFERROR(G36*E36, "Data Required")</f>
        <v>Data Required</v>
      </c>
      <c r="I36" s="87"/>
      <c r="J36" s="96"/>
      <c r="K36" s="35">
        <f t="shared" ref="K36:K37" si="7">$F$10+$N$9</f>
        <v>0</v>
      </c>
      <c r="L36" s="34" t="str">
        <f>IFERROR(CEILING(K36,J36)/J36, "--")</f>
        <v>--</v>
      </c>
      <c r="M36" s="109"/>
      <c r="N36" s="36" t="str">
        <f>IFERROR(L36*M36,"Data Required")</f>
        <v>Data Required</v>
      </c>
      <c r="O36" s="50"/>
    </row>
    <row r="37" spans="1:15" s="31" customFormat="1" ht="36" customHeight="1">
      <c r="A37" s="51"/>
      <c r="B37" s="33" t="s">
        <v>13</v>
      </c>
      <c r="C37" s="106"/>
      <c r="D37" s="35">
        <f t="shared" si="6"/>
        <v>0</v>
      </c>
      <c r="E37" s="34" t="str">
        <f t="shared" ref="E37:E40" si="8">IFERROR(CEILING(D37,C37)/C37, "--")</f>
        <v>--</v>
      </c>
      <c r="F37" s="89"/>
      <c r="G37" s="106"/>
      <c r="H37" s="37" t="str">
        <f t="shared" ref="H37:H40" si="9">IFERROR(G37*E37, "Data Required")</f>
        <v>Data Required</v>
      </c>
      <c r="I37" s="88"/>
      <c r="J37" s="96"/>
      <c r="K37" s="35">
        <f t="shared" si="7"/>
        <v>0</v>
      </c>
      <c r="L37" s="34" t="str">
        <f t="shared" ref="L37:L40" si="10">IFERROR(CEILING(K37,J37)/J37, "--")</f>
        <v>--</v>
      </c>
      <c r="M37" s="109"/>
      <c r="N37" s="36" t="str">
        <f t="shared" ref="N37:N40" si="11">IFERROR(L37*M37,"Data Required")</f>
        <v>Data Required</v>
      </c>
      <c r="O37" s="51"/>
    </row>
    <row r="38" spans="1:15" s="31" customFormat="1" ht="36" customHeight="1">
      <c r="A38" s="51"/>
      <c r="B38" s="48" t="s">
        <v>88</v>
      </c>
      <c r="C38" s="106"/>
      <c r="D38" s="35">
        <f t="shared" ref="D38:D40" si="12">$F$10+$N$9</f>
        <v>0</v>
      </c>
      <c r="E38" s="34" t="str">
        <f t="shared" si="8"/>
        <v>--</v>
      </c>
      <c r="F38" s="89"/>
      <c r="G38" s="106"/>
      <c r="H38" s="37" t="str">
        <f t="shared" si="9"/>
        <v>Data Required</v>
      </c>
      <c r="I38" s="107"/>
      <c r="J38" s="75"/>
      <c r="K38" s="35">
        <f t="shared" ref="K38:K39" si="13">$F$10+$N$9</f>
        <v>0</v>
      </c>
      <c r="L38" s="34" t="str">
        <f t="shared" si="10"/>
        <v>--</v>
      </c>
      <c r="M38" s="110"/>
      <c r="N38" s="36" t="str">
        <f t="shared" si="11"/>
        <v>Data Required</v>
      </c>
      <c r="O38" s="51"/>
    </row>
    <row r="39" spans="1:15" ht="31.5" customHeight="1">
      <c r="A39" s="50"/>
      <c r="B39" s="48" t="s">
        <v>89</v>
      </c>
      <c r="C39" s="106"/>
      <c r="D39" s="35">
        <f t="shared" si="12"/>
        <v>0</v>
      </c>
      <c r="E39" s="34" t="str">
        <f t="shared" si="8"/>
        <v>--</v>
      </c>
      <c r="F39" s="89"/>
      <c r="G39" s="106"/>
      <c r="H39" s="37" t="str">
        <f t="shared" si="9"/>
        <v>Data Required</v>
      </c>
      <c r="I39" s="107"/>
      <c r="J39" s="75"/>
      <c r="K39" s="35">
        <f t="shared" si="13"/>
        <v>0</v>
      </c>
      <c r="L39" s="34" t="str">
        <f t="shared" si="10"/>
        <v>--</v>
      </c>
      <c r="M39" s="110"/>
      <c r="N39" s="36" t="str">
        <f t="shared" si="11"/>
        <v>Data Required</v>
      </c>
      <c r="O39" s="50"/>
    </row>
    <row r="40" spans="1:15" ht="29.5" thickBot="1">
      <c r="A40" s="50"/>
      <c r="B40" s="32" t="s">
        <v>90</v>
      </c>
      <c r="C40" s="106"/>
      <c r="D40" s="35">
        <f t="shared" si="12"/>
        <v>0</v>
      </c>
      <c r="E40" s="34" t="str">
        <f t="shared" si="8"/>
        <v>--</v>
      </c>
      <c r="F40" s="89"/>
      <c r="G40" s="106"/>
      <c r="H40" s="37" t="str">
        <f t="shared" si="9"/>
        <v>Data Required</v>
      </c>
      <c r="I40" s="107"/>
      <c r="J40" s="108"/>
      <c r="K40" s="40">
        <f>$F$10+$N$9</f>
        <v>0</v>
      </c>
      <c r="L40" s="34" t="str">
        <f t="shared" si="10"/>
        <v>--</v>
      </c>
      <c r="M40" s="110"/>
      <c r="N40" s="36" t="str">
        <f t="shared" si="11"/>
        <v>Data Required</v>
      </c>
      <c r="O40" s="50"/>
    </row>
    <row r="41" spans="1:15" ht="19" thickBot="1">
      <c r="A41" s="50"/>
      <c r="B41" s="45"/>
      <c r="C41" s="111"/>
      <c r="D41" s="112"/>
      <c r="E41" s="112"/>
      <c r="F41" s="112"/>
      <c r="G41" s="113"/>
      <c r="H41" s="49">
        <f>SUM(H37,N38:N40,N36,H33)</f>
        <v>0</v>
      </c>
      <c r="I41" s="111"/>
      <c r="J41" s="112"/>
      <c r="K41" s="112"/>
      <c r="L41" s="112"/>
      <c r="M41" s="113"/>
      <c r="N41" s="49">
        <f>SUM(N36,H37,N38:N40,N33)</f>
        <v>0</v>
      </c>
      <c r="O41" s="50"/>
    </row>
    <row r="42" spans="1:15">
      <c r="B42" s="50"/>
      <c r="C42" s="50"/>
      <c r="D42" s="50"/>
      <c r="E42" s="50"/>
      <c r="F42" s="52"/>
      <c r="G42" s="50"/>
      <c r="H42" s="53"/>
      <c r="I42" s="50"/>
      <c r="J42" s="50"/>
      <c r="K42" s="50"/>
      <c r="L42" s="50"/>
      <c r="M42" s="53"/>
      <c r="N42" s="53"/>
    </row>
    <row r="43" spans="1:15" hidden="1"/>
  </sheetData>
  <sheetProtection algorithmName="SHA-512" hashValue="Rjd0t3+GX/T2HfvGpMPP1ryni1tEuTsK59Ed7DqBHxNr38GTv2lwpjqTrp9vYDgOttWhU2Xuhj7mSgR2buEg/w==" saltValue="QkNAWWE5HeTLzLiplhgPfA==" spinCount="100000" sheet="1" objects="1" scenarios="1"/>
  <mergeCells count="27">
    <mergeCell ref="B6:F6"/>
    <mergeCell ref="H6:N6"/>
    <mergeCell ref="B12:D16"/>
    <mergeCell ref="J12:M15"/>
    <mergeCell ref="B1:N2"/>
    <mergeCell ref="B3:N3"/>
    <mergeCell ref="B4:N4"/>
    <mergeCell ref="B5:F5"/>
    <mergeCell ref="H5:N5"/>
    <mergeCell ref="B7:E7"/>
    <mergeCell ref="H7:M7"/>
    <mergeCell ref="B8:E8"/>
    <mergeCell ref="H8:M8"/>
    <mergeCell ref="B9:E9"/>
    <mergeCell ref="H9:M10"/>
    <mergeCell ref="N9:N10"/>
    <mergeCell ref="B10:E10"/>
    <mergeCell ref="F12:H12"/>
    <mergeCell ref="F13:G13"/>
    <mergeCell ref="F14:G14"/>
    <mergeCell ref="C41:G41"/>
    <mergeCell ref="I41:M41"/>
    <mergeCell ref="F15:G15"/>
    <mergeCell ref="F16:G16"/>
    <mergeCell ref="B19:N19"/>
    <mergeCell ref="B20:N20"/>
    <mergeCell ref="C35:N35"/>
  </mergeCells>
  <dataValidations count="1">
    <dataValidation type="list" allowBlank="1" showInputMessage="1" showErrorMessage="1" promptTitle="Note:" prompt="Please select from the drop-down list" sqref="H14:H17">
      <formula1>"Yes,No"</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
  <sheetViews>
    <sheetView showGridLines="0" workbookViewId="0">
      <selection activeCell="Q4" sqref="Q4"/>
    </sheetView>
  </sheetViews>
  <sheetFormatPr defaultRowHeight="14.5"/>
  <sheetData>
    <row r="1" spans="1:1" ht="25">
      <c r="A1" s="70" t="s">
        <v>80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Z37"/>
  <sheetViews>
    <sheetView workbookViewId="0">
      <selection sqref="A1:Z37"/>
    </sheetView>
  </sheetViews>
  <sheetFormatPr defaultRowHeight="14.5"/>
  <sheetData>
    <row r="1" spans="1:26">
      <c r="A1" s="179" t="s">
        <v>26</v>
      </c>
      <c r="B1" s="179"/>
      <c r="C1" s="179"/>
      <c r="D1" s="179"/>
      <c r="E1" s="179"/>
      <c r="F1" s="179"/>
      <c r="G1" s="179"/>
      <c r="H1" s="179"/>
      <c r="I1" s="179"/>
      <c r="J1" s="179"/>
      <c r="K1" s="179"/>
      <c r="L1" s="179"/>
      <c r="M1" s="179"/>
      <c r="N1" s="179"/>
      <c r="O1" s="179"/>
      <c r="P1" s="179"/>
      <c r="Q1" s="179"/>
      <c r="R1" s="179"/>
      <c r="S1" s="179"/>
      <c r="T1" s="179"/>
      <c r="U1" s="179"/>
      <c r="V1" s="179"/>
      <c r="W1" s="179"/>
      <c r="X1" s="179"/>
      <c r="Y1" s="179"/>
      <c r="Z1" s="179"/>
    </row>
    <row r="2" spans="1:26">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row>
    <row r="3" spans="1:26">
      <c r="A3" s="179"/>
      <c r="B3" s="179"/>
      <c r="C3" s="179"/>
      <c r="D3" s="179"/>
      <c r="E3" s="179"/>
      <c r="F3" s="179"/>
      <c r="G3" s="179"/>
      <c r="H3" s="179"/>
      <c r="I3" s="179"/>
      <c r="J3" s="179"/>
      <c r="K3" s="179"/>
      <c r="L3" s="179"/>
      <c r="M3" s="179"/>
      <c r="N3" s="179"/>
      <c r="O3" s="179"/>
      <c r="P3" s="179"/>
      <c r="Q3" s="179"/>
      <c r="R3" s="179"/>
      <c r="S3" s="179"/>
      <c r="T3" s="179"/>
      <c r="U3" s="179"/>
      <c r="V3" s="179"/>
      <c r="W3" s="179"/>
      <c r="X3" s="179"/>
      <c r="Y3" s="179"/>
      <c r="Z3" s="179"/>
    </row>
    <row r="4" spans="1:26">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row>
    <row r="5" spans="1:26">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row>
    <row r="6" spans="1:26">
      <c r="A6" s="179"/>
      <c r="B6" s="179"/>
      <c r="C6" s="179"/>
      <c r="D6" s="179"/>
      <c r="E6" s="179"/>
      <c r="F6" s="179"/>
      <c r="G6" s="179"/>
      <c r="H6" s="179"/>
      <c r="I6" s="179"/>
      <c r="J6" s="179"/>
      <c r="K6" s="179"/>
      <c r="L6" s="179"/>
      <c r="M6" s="179"/>
      <c r="N6" s="179"/>
      <c r="O6" s="179"/>
      <c r="P6" s="179"/>
      <c r="Q6" s="179"/>
      <c r="R6" s="179"/>
      <c r="S6" s="179"/>
      <c r="T6" s="179"/>
      <c r="U6" s="179"/>
      <c r="V6" s="179"/>
      <c r="W6" s="179"/>
      <c r="X6" s="179"/>
      <c r="Y6" s="179"/>
      <c r="Z6" s="179"/>
    </row>
    <row r="7" spans="1:26">
      <c r="A7" s="179"/>
      <c r="B7" s="179"/>
      <c r="C7" s="179"/>
      <c r="D7" s="179"/>
      <c r="E7" s="179"/>
      <c r="F7" s="179"/>
      <c r="G7" s="179"/>
      <c r="H7" s="179"/>
      <c r="I7" s="179"/>
      <c r="J7" s="179"/>
      <c r="K7" s="179"/>
      <c r="L7" s="179"/>
      <c r="M7" s="179"/>
      <c r="N7" s="179"/>
      <c r="O7" s="179"/>
      <c r="P7" s="179"/>
      <c r="Q7" s="179"/>
      <c r="R7" s="179"/>
      <c r="S7" s="179"/>
      <c r="T7" s="179"/>
      <c r="U7" s="179"/>
      <c r="V7" s="179"/>
      <c r="W7" s="179"/>
      <c r="X7" s="179"/>
      <c r="Y7" s="179"/>
      <c r="Z7" s="179"/>
    </row>
    <row r="8" spans="1:26">
      <c r="A8" s="179"/>
      <c r="B8" s="179"/>
      <c r="C8" s="179"/>
      <c r="D8" s="179"/>
      <c r="E8" s="179"/>
      <c r="F8" s="179"/>
      <c r="G8" s="179"/>
      <c r="H8" s="179"/>
      <c r="I8" s="179"/>
      <c r="J8" s="179"/>
      <c r="K8" s="179"/>
      <c r="L8" s="179"/>
      <c r="M8" s="179"/>
      <c r="N8" s="179"/>
      <c r="O8" s="179"/>
      <c r="P8" s="179"/>
      <c r="Q8" s="179"/>
      <c r="R8" s="179"/>
      <c r="S8" s="179"/>
      <c r="T8" s="179"/>
      <c r="U8" s="179"/>
      <c r="V8" s="179"/>
      <c r="W8" s="179"/>
      <c r="X8" s="179"/>
      <c r="Y8" s="179"/>
      <c r="Z8" s="179"/>
    </row>
    <row r="9" spans="1:26">
      <c r="A9" s="179"/>
      <c r="B9" s="179"/>
      <c r="C9" s="179"/>
      <c r="D9" s="179"/>
      <c r="E9" s="179"/>
      <c r="F9" s="179"/>
      <c r="G9" s="179"/>
      <c r="H9" s="179"/>
      <c r="I9" s="179"/>
      <c r="J9" s="179"/>
      <c r="K9" s="179"/>
      <c r="L9" s="179"/>
      <c r="M9" s="179"/>
      <c r="N9" s="179"/>
      <c r="O9" s="179"/>
      <c r="P9" s="179"/>
      <c r="Q9" s="179"/>
      <c r="R9" s="179"/>
      <c r="S9" s="179"/>
      <c r="T9" s="179"/>
      <c r="U9" s="179"/>
      <c r="V9" s="179"/>
      <c r="W9" s="179"/>
      <c r="X9" s="179"/>
      <c r="Y9" s="179"/>
      <c r="Z9" s="179"/>
    </row>
    <row r="10" spans="1:26">
      <c r="A10" s="179"/>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row>
    <row r="11" spans="1:26">
      <c r="A11" s="179"/>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row>
    <row r="12" spans="1:26">
      <c r="A12" s="179"/>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row>
    <row r="13" spans="1:26">
      <c r="A13" s="179"/>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row>
    <row r="14" spans="1:26">
      <c r="A14" s="179"/>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row>
    <row r="15" spans="1:26">
      <c r="A15" s="179"/>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row>
    <row r="16" spans="1:26">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row>
    <row r="17" spans="1:26">
      <c r="A17" s="179"/>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row>
    <row r="18" spans="1:26">
      <c r="A18" s="179"/>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row>
    <row r="19" spans="1:26">
      <c r="A19" s="179"/>
      <c r="B19" s="179"/>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row>
    <row r="20" spans="1:26">
      <c r="A20" s="179"/>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row>
    <row r="21" spans="1:26">
      <c r="A21" s="179"/>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row>
    <row r="22" spans="1:26">
      <c r="A22" s="179"/>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row>
    <row r="23" spans="1:26">
      <c r="A23" s="179"/>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row>
    <row r="24" spans="1:26">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row>
    <row r="25" spans="1:26">
      <c r="A25" s="179"/>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row>
    <row r="26" spans="1:26">
      <c r="A26" s="179"/>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row>
    <row r="27" spans="1:26">
      <c r="A27" s="179"/>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row>
    <row r="28" spans="1:26">
      <c r="A28" s="179"/>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row>
    <row r="29" spans="1:26">
      <c r="A29" s="179"/>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row>
    <row r="30" spans="1:26">
      <c r="A30" s="179"/>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row>
    <row r="31" spans="1:26">
      <c r="A31" s="179"/>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row>
    <row r="32" spans="1:26">
      <c r="A32" s="179"/>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row>
    <row r="33" spans="1:26">
      <c r="A33" s="179"/>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row>
    <row r="34" spans="1:26">
      <c r="A34" s="179"/>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row>
    <row r="35" spans="1:26">
      <c r="A35" s="179"/>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row>
    <row r="36" spans="1:26">
      <c r="A36" s="179"/>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row>
    <row r="37" spans="1:26">
      <c r="A37" s="179"/>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row>
  </sheetData>
  <mergeCells count="1">
    <mergeCell ref="A1:Z3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87FEC0BA57014FBD2F8325A274F3A0" ma:contentTypeVersion="2" ma:contentTypeDescription="Create a new document." ma:contentTypeScope="" ma:versionID="aea65aebe2e88e908c3c90e3687a3d59">
  <xsd:schema xmlns:xsd="http://www.w3.org/2001/XMLSchema" xmlns:xs="http://www.w3.org/2001/XMLSchema" xmlns:p="http://schemas.microsoft.com/office/2006/metadata/properties" xmlns:ns1="http://schemas.microsoft.com/sharepoint/v3" xmlns:ns2="ab9cf29e-72ac-49c3-991f-1f509a77ee29" targetNamespace="http://schemas.microsoft.com/office/2006/metadata/properties" ma:root="true" ma:fieldsID="52387265b4829efe1ecb37b734a2b03a" ns1:_="" ns2:_="">
    <xsd:import namespace="http://schemas.microsoft.com/sharepoint/v3"/>
    <xsd:import namespace="ab9cf29e-72ac-49c3-991f-1f509a77ee2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9cf29e-72ac-49c3-991f-1f509a77ee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5A73818-14B3-4F26-BF62-938ABD28CD83}"/>
</file>

<file path=customXml/itemProps2.xml><?xml version="1.0" encoding="utf-8"?>
<ds:datastoreItem xmlns:ds="http://schemas.openxmlformats.org/officeDocument/2006/customXml" ds:itemID="{DCB914EC-F858-4C57-BBC1-4FCC59982F15}"/>
</file>

<file path=customXml/itemProps3.xml><?xml version="1.0" encoding="utf-8"?>
<ds:datastoreItem xmlns:ds="http://schemas.openxmlformats.org/officeDocument/2006/customXml" ds:itemID="{AA8D6EC8-B92D-4F89-847C-5ABE466091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Preamble</vt:lpstr>
      <vt:lpstr>Instructions</vt:lpstr>
      <vt:lpstr>Algorithm</vt:lpstr>
      <vt:lpstr>Isolation Gown Levels</vt:lpstr>
      <vt:lpstr>Pre-Amble (3)</vt:lpstr>
    </vt:vector>
  </TitlesOfParts>
  <Company>FNHA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FNHA</dc:creator>
  <cp:lastModifiedBy>Rajbir Basi</cp:lastModifiedBy>
  <dcterms:created xsi:type="dcterms:W3CDTF">2017-11-09T21:55:01Z</dcterms:created>
  <dcterms:modified xsi:type="dcterms:W3CDTF">2021-09-13T20:22:01Z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0x010100C787FEC0BA57014FBD2F8325A274F3A0</vt:lpwstr>
  </property>
</Properties>
</file>